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IP\2024-2029\Mtg. Pacakge 10.18.23\"/>
    </mc:Choice>
  </mc:AlternateContent>
  <xr:revisionPtr revIDLastSave="0" documentId="8_{366F7859-DE54-4AB5-8CC1-6485F242DF0A}" xr6:coauthVersionLast="47" xr6:coauthVersionMax="47" xr10:uidLastSave="{00000000-0000-0000-0000-000000000000}"/>
  <bookViews>
    <workbookView xWindow="-108" yWindow="-108" windowWidth="23256" windowHeight="12576" tabRatio="936" xr2:uid="{00000000-000D-0000-FFFF-FFFF00000000}"/>
  </bookViews>
  <sheets>
    <sheet name="2024-2029 Master Project List" sheetId="1" r:id="rId1"/>
    <sheet name="Pillsbury Bandstand Refurb" sheetId="6" r:id="rId2"/>
    <sheet name="Pennichuck Booster Pump" sheetId="2" r:id="rId3"/>
    <sheet name="DPWH14-02 Bridge Replacement " sheetId="3" state="hidden" r:id="rId4"/>
    <sheet name="Truck, 36GVW x Sterling" sheetId="7" r:id="rId5"/>
    <sheet name="Town Hall Rep Maint Prog" sheetId="12" r:id="rId6"/>
    <sheet name="Reconstruct Town Roads" sheetId="9" r:id="rId7"/>
    <sheet name="Library Restrooms" sheetId="18" r:id="rId8"/>
    <sheet name="Demo 127 Elm" sheetId="19" r:id="rId9"/>
    <sheet name="Muni Parking Lot" sheetId="21" r:id="rId10"/>
    <sheet name="Bales Renovation" sheetId="15" r:id="rId11"/>
    <sheet name="MHS CTE Add" sheetId="20" r:id="rId12"/>
  </sheets>
  <definedNames>
    <definedName name="_xlnm._FilterDatabase" localSheetId="0" hidden="1">'2024-2029 Master Project List'!$B$1:$L$27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I3" i="21"/>
  <c r="H11" i="1"/>
  <c r="I3" i="20"/>
  <c r="I3" i="15"/>
  <c r="H4" i="1" s="1"/>
  <c r="C3" i="1"/>
  <c r="C4" i="1"/>
  <c r="I3" i="19"/>
  <c r="H9" i="1" s="1"/>
  <c r="I3" i="18"/>
  <c r="I3" i="12"/>
  <c r="H10" i="1" s="1"/>
  <c r="I3" i="7"/>
  <c r="I3" i="2"/>
  <c r="H2" i="1" s="1"/>
  <c r="I3" i="6"/>
  <c r="H8" i="1" s="1"/>
  <c r="I3" i="9"/>
  <c r="G9" i="1"/>
  <c r="C9" i="1"/>
  <c r="G11" i="1"/>
  <c r="E11" i="1"/>
  <c r="D11" i="1"/>
  <c r="C11" i="1"/>
  <c r="B11" i="1"/>
  <c r="K23" i="21"/>
  <c r="J23" i="21"/>
  <c r="I23" i="21"/>
  <c r="H23" i="21"/>
  <c r="G23" i="21"/>
  <c r="F23" i="21"/>
  <c r="E23" i="21"/>
  <c r="D23" i="21"/>
  <c r="C23" i="21"/>
  <c r="K22" i="21"/>
  <c r="J22" i="21"/>
  <c r="I22" i="21"/>
  <c r="H22" i="21"/>
  <c r="G22" i="21"/>
  <c r="F22" i="21"/>
  <c r="E22" i="21"/>
  <c r="D22" i="21"/>
  <c r="C22" i="21"/>
  <c r="L7" i="21"/>
  <c r="I11" i="1" s="1"/>
  <c r="H3" i="1"/>
  <c r="G3" i="1"/>
  <c r="E3" i="1"/>
  <c r="D3" i="1"/>
  <c r="B3" i="1"/>
  <c r="K23" i="20"/>
  <c r="J23" i="20"/>
  <c r="I23" i="20"/>
  <c r="H23" i="20"/>
  <c r="G23" i="20"/>
  <c r="F23" i="20"/>
  <c r="E23" i="20"/>
  <c r="D23" i="20"/>
  <c r="C23" i="20"/>
  <c r="K22" i="20"/>
  <c r="J22" i="20"/>
  <c r="I22" i="20"/>
  <c r="H22" i="20"/>
  <c r="G22" i="20"/>
  <c r="F22" i="20"/>
  <c r="E22" i="20"/>
  <c r="D22" i="20"/>
  <c r="C22" i="20"/>
  <c r="L7" i="20"/>
  <c r="I3" i="1" s="1"/>
  <c r="E9" i="1"/>
  <c r="D9" i="1"/>
  <c r="K23" i="19"/>
  <c r="J23" i="19"/>
  <c r="I23" i="19"/>
  <c r="H23" i="19"/>
  <c r="G23" i="19"/>
  <c r="F23" i="19"/>
  <c r="E23" i="19"/>
  <c r="D23" i="19"/>
  <c r="C23" i="19"/>
  <c r="K22" i="19"/>
  <c r="J22" i="19"/>
  <c r="I22" i="19"/>
  <c r="H22" i="19"/>
  <c r="G22" i="19"/>
  <c r="F22" i="19"/>
  <c r="E22" i="19"/>
  <c r="D22" i="19"/>
  <c r="C22" i="19"/>
  <c r="L7" i="19"/>
  <c r="I9" i="1" s="1"/>
  <c r="H7" i="1"/>
  <c r="G7" i="1"/>
  <c r="E7" i="1"/>
  <c r="D7" i="1"/>
  <c r="C7" i="1"/>
  <c r="B7" i="1"/>
  <c r="K23" i="18"/>
  <c r="J23" i="18"/>
  <c r="I23" i="18"/>
  <c r="H23" i="18"/>
  <c r="G23" i="18"/>
  <c r="F23" i="18"/>
  <c r="E23" i="18"/>
  <c r="D23" i="18"/>
  <c r="C23" i="18"/>
  <c r="K22" i="18"/>
  <c r="J22" i="18"/>
  <c r="I22" i="18"/>
  <c r="H22" i="18"/>
  <c r="G22" i="18"/>
  <c r="F22" i="18"/>
  <c r="E22" i="18"/>
  <c r="D22" i="18"/>
  <c r="C22" i="18"/>
  <c r="L7" i="18"/>
  <c r="I7" i="1" s="1"/>
  <c r="G4" i="1"/>
  <c r="E4" i="1"/>
  <c r="D4" i="1"/>
  <c r="B4" i="1"/>
  <c r="K23" i="15"/>
  <c r="J23" i="15"/>
  <c r="I23" i="15"/>
  <c r="H23" i="15"/>
  <c r="G23" i="15"/>
  <c r="F23" i="15"/>
  <c r="E23" i="15"/>
  <c r="D23" i="15"/>
  <c r="C23" i="15"/>
  <c r="K22" i="15"/>
  <c r="J22" i="15"/>
  <c r="I22" i="15"/>
  <c r="H22" i="15"/>
  <c r="G22" i="15"/>
  <c r="F22" i="15"/>
  <c r="E22" i="15"/>
  <c r="D22" i="15"/>
  <c r="C22" i="15"/>
  <c r="L7" i="15"/>
  <c r="I4" i="1" s="1"/>
  <c r="G8" i="1"/>
  <c r="H5" i="1"/>
  <c r="G5" i="1"/>
  <c r="E5" i="1"/>
  <c r="D5" i="1"/>
  <c r="C5" i="1"/>
  <c r="B5" i="1"/>
  <c r="G10" i="1"/>
  <c r="E10" i="1"/>
  <c r="D10" i="1"/>
  <c r="C10" i="1"/>
  <c r="B10" i="1"/>
  <c r="H6" i="1"/>
  <c r="G6" i="1"/>
  <c r="D6" i="1"/>
  <c r="E6" i="1"/>
  <c r="B6" i="1"/>
  <c r="G2" i="1"/>
  <c r="E2" i="1"/>
  <c r="D2" i="1"/>
  <c r="C2" i="1"/>
  <c r="B2" i="1"/>
  <c r="D8" i="1"/>
  <c r="E8" i="1"/>
  <c r="C8" i="1"/>
  <c r="B8" i="1"/>
  <c r="J23" i="9"/>
  <c r="J22" i="9"/>
  <c r="J23" i="12"/>
  <c r="J22" i="12"/>
  <c r="J23" i="7"/>
  <c r="J22" i="7"/>
  <c r="J23" i="2"/>
  <c r="J22" i="2"/>
  <c r="I23" i="6"/>
  <c r="I22" i="6"/>
  <c r="K23" i="12"/>
  <c r="I23" i="12"/>
  <c r="H23" i="12"/>
  <c r="G23" i="12"/>
  <c r="F23" i="12"/>
  <c r="E23" i="12"/>
  <c r="D23" i="12"/>
  <c r="C23" i="12"/>
  <c r="K22" i="12"/>
  <c r="I22" i="12"/>
  <c r="H22" i="12"/>
  <c r="G22" i="12"/>
  <c r="F22" i="12"/>
  <c r="E22" i="12"/>
  <c r="D22" i="12"/>
  <c r="C22" i="12"/>
  <c r="L7" i="12"/>
  <c r="I10" i="1" s="1"/>
  <c r="K23" i="9"/>
  <c r="I23" i="9"/>
  <c r="H23" i="9"/>
  <c r="G23" i="9"/>
  <c r="F23" i="9"/>
  <c r="E23" i="9"/>
  <c r="D23" i="9"/>
  <c r="C23" i="9"/>
  <c r="K22" i="9"/>
  <c r="I22" i="9"/>
  <c r="H22" i="9"/>
  <c r="G22" i="9"/>
  <c r="F22" i="9"/>
  <c r="E22" i="9"/>
  <c r="D22" i="9"/>
  <c r="C22" i="9"/>
  <c r="L7" i="9"/>
  <c r="I5" i="1" s="1"/>
  <c r="K23" i="7"/>
  <c r="I23" i="7"/>
  <c r="H23" i="7"/>
  <c r="G23" i="7"/>
  <c r="F23" i="7"/>
  <c r="E23" i="7"/>
  <c r="D23" i="7"/>
  <c r="C23" i="7"/>
  <c r="K22" i="7"/>
  <c r="I22" i="7"/>
  <c r="H22" i="7"/>
  <c r="G22" i="7"/>
  <c r="F22" i="7"/>
  <c r="E22" i="7"/>
  <c r="D22" i="7"/>
  <c r="C22" i="7"/>
  <c r="L7" i="7"/>
  <c r="I6" i="1" s="1"/>
  <c r="K23" i="6"/>
  <c r="J23" i="6"/>
  <c r="H23" i="6"/>
  <c r="G23" i="6"/>
  <c r="F23" i="6"/>
  <c r="E23" i="6"/>
  <c r="D23" i="6"/>
  <c r="C23" i="6"/>
  <c r="K22" i="6"/>
  <c r="J22" i="6"/>
  <c r="H22" i="6"/>
  <c r="G22" i="6"/>
  <c r="F22" i="6"/>
  <c r="E22" i="6"/>
  <c r="D22" i="6"/>
  <c r="C22" i="6"/>
  <c r="L7" i="6"/>
  <c r="I8" i="1" s="1"/>
  <c r="K23" i="2"/>
  <c r="I23" i="2"/>
  <c r="H23" i="2"/>
  <c r="G23" i="2"/>
  <c r="F23" i="2"/>
  <c r="E23" i="2"/>
  <c r="D23" i="2"/>
  <c r="C23" i="2"/>
  <c r="K22" i="2"/>
  <c r="I22" i="2"/>
  <c r="H22" i="2"/>
  <c r="G22" i="2"/>
  <c r="F22" i="2"/>
  <c r="E22" i="2"/>
  <c r="D22" i="2"/>
  <c r="C22" i="2"/>
  <c r="L7" i="2"/>
  <c r="I2" i="1" s="1"/>
  <c r="L22" i="21" l="1"/>
  <c r="K11" i="1" s="1"/>
  <c r="L22" i="20"/>
  <c r="K3" i="1" s="1"/>
  <c r="L22" i="19"/>
  <c r="K9" i="1" s="1"/>
  <c r="L22" i="18"/>
  <c r="K7" i="1" s="1"/>
  <c r="L22" i="6"/>
  <c r="K8" i="1" s="1"/>
  <c r="L22" i="15"/>
  <c r="K4" i="1" s="1"/>
  <c r="L22" i="7"/>
  <c r="K6" i="1" s="1"/>
  <c r="L22" i="12"/>
  <c r="K10" i="1" s="1"/>
  <c r="L22" i="9"/>
  <c r="K5" i="1" s="1"/>
  <c r="L22" i="2"/>
  <c r="K2" i="1" s="1"/>
  <c r="K22" i="3"/>
  <c r="J22" i="3"/>
  <c r="I22" i="3"/>
  <c r="H22" i="3"/>
  <c r="G22" i="3"/>
  <c r="F22" i="3"/>
  <c r="E22" i="3"/>
  <c r="D22" i="3"/>
  <c r="C22" i="3"/>
  <c r="L7" i="3"/>
  <c r="L22" i="3" l="1"/>
</calcChain>
</file>

<file path=xl/sharedStrings.xml><?xml version="1.0" encoding="utf-8"?>
<sst xmlns="http://schemas.openxmlformats.org/spreadsheetml/2006/main" count="589" uniqueCount="99">
  <si>
    <t>Project Name/Description</t>
  </si>
  <si>
    <t>Bond, Cash,
or Lease</t>
  </si>
  <si>
    <t>Pay Term,
Years</t>
  </si>
  <si>
    <t>Recommended
Vote Year</t>
  </si>
  <si>
    <t>Purchase
Price</t>
  </si>
  <si>
    <t>Purchase Price Less Outside Funds</t>
  </si>
  <si>
    <t>Project Urgency Classification Average</t>
  </si>
  <si>
    <t>Project Scoring Criteria Average</t>
  </si>
  <si>
    <t>Cash</t>
  </si>
  <si>
    <t>TBD</t>
  </si>
  <si>
    <t>Request
Vote
Year</t>
  </si>
  <si>
    <t>Recomm-
ended
Vote Year</t>
  </si>
  <si>
    <t>PROJECT EVALUATION CRITERIA</t>
  </si>
  <si>
    <t>P.Basiliere</t>
  </si>
  <si>
    <t>E.Cohen</t>
  </si>
  <si>
    <t>C.Costantino</t>
  </si>
  <si>
    <t>L.Daley</t>
  </si>
  <si>
    <t>C.Labonte</t>
  </si>
  <si>
    <t>C.Michaud</t>
  </si>
  <si>
    <t>K.Parenti</t>
  </si>
  <si>
    <t>P.Seward</t>
  </si>
  <si>
    <t>M.Thornton</t>
  </si>
  <si>
    <t>Project Urgency Classification (1-6, with 6 being Urgent)</t>
  </si>
  <si>
    <t>AVERAGE</t>
  </si>
  <si>
    <t>PROJECT EVALUATION CRITERIA (5-1, with 5 being the best)</t>
  </si>
  <si>
    <t>a</t>
  </si>
  <si>
    <t>Corrects a deficiency in operations, facility, or equipment</t>
  </si>
  <si>
    <t>b</t>
  </si>
  <si>
    <t>Improves the quality of life for residents:</t>
  </si>
  <si>
    <t>c</t>
  </si>
  <si>
    <t>Results in departmental operating budget cost savings or improved performance</t>
  </si>
  <si>
    <t>d</t>
  </si>
  <si>
    <t>Matching funds are available for a limited time</t>
  </si>
  <si>
    <t>e</t>
  </si>
  <si>
    <t>Non-property tax revenue and fees offset a portion of costs (excludes capital reserve funds)</t>
  </si>
  <si>
    <t>f</t>
  </si>
  <si>
    <t>Identified in a long-range plan or program</t>
  </si>
  <si>
    <t>g</t>
  </si>
  <si>
    <t>Addresses an emergency or immediate public safety need or a state or federal mandate</t>
  </si>
  <si>
    <t>h</t>
  </si>
  <si>
    <t>Benefits residents, businesses, or a segment thereof</t>
  </si>
  <si>
    <t>i</t>
  </si>
  <si>
    <t>Increases the delivery of social services</t>
  </si>
  <si>
    <t>j</t>
  </si>
  <si>
    <t>Supports job creation and development by retail, commercial, or industrial businesses operating in Milford</t>
  </si>
  <si>
    <t>k</t>
  </si>
  <si>
    <t>Increases the commercial or industrial tax base:</t>
  </si>
  <si>
    <t>l</t>
  </si>
  <si>
    <t>Provides capacity for anticipated or planned residential, commercial, or industrial growth</t>
  </si>
  <si>
    <t xml:space="preserve">                                                                                                               Project Evaluation Criteria Totals</t>
  </si>
  <si>
    <t xml:space="preserve">DPWH14-02 Bridge Replacement </t>
  </si>
  <si>
    <t>Project Evaluation Ave. Individual</t>
  </si>
  <si>
    <t>Projects On The Horizon</t>
  </si>
  <si>
    <t>Bill Cooper</t>
  </si>
  <si>
    <t>Paul Bartolomucci</t>
  </si>
  <si>
    <t>Pete Basiliere</t>
  </si>
  <si>
    <t>Kathy Parenti</t>
  </si>
  <si>
    <t>Susan Smith</t>
  </si>
  <si>
    <t>Mike Thornton</t>
  </si>
  <si>
    <t>Patricia Kenyon</t>
  </si>
  <si>
    <t>Pennichuck Booster Pump Station</t>
  </si>
  <si>
    <t>Town Hall Repair and Maintenance Program</t>
  </si>
  <si>
    <t>Reconstruction of Town Roads</t>
  </si>
  <si>
    <t>Library Lower Level Restrooms</t>
  </si>
  <si>
    <t>Increases the commercial or industrial tax base</t>
  </si>
  <si>
    <t>Improves the quality of life for residents</t>
  </si>
  <si>
    <t>Project Ranking:         Urgency Classification</t>
  </si>
  <si>
    <t>Project Ranking: Scoring Criteria</t>
  </si>
  <si>
    <t>Requested         Vote Year</t>
  </si>
  <si>
    <t>Dana Dahl</t>
  </si>
  <si>
    <t>John Andruszkiewicz</t>
  </si>
  <si>
    <t>Milford High School CTE Addition</t>
  </si>
  <si>
    <t>Bales School Renovation</t>
  </si>
  <si>
    <t>Pillsbury Bandstand Refurbishment</t>
  </si>
  <si>
    <t>Demolish 127 Elm St. Building</t>
  </si>
  <si>
    <t>Truck, 36 GVW (Replace 2005 Sterling Truck)</t>
  </si>
  <si>
    <t>Project Evaluation Criteria Totals</t>
  </si>
  <si>
    <t>Item No.</t>
  </si>
  <si>
    <t>Bond</t>
  </si>
  <si>
    <t>Outside and Capital Reserve Funds</t>
  </si>
  <si>
    <t>Municipal Parking Lot on South St.</t>
  </si>
  <si>
    <t>Lease/ Purchase</t>
  </si>
  <si>
    <t xml:space="preserve">Town Hall Repair and Maintenance Program – Roof </t>
  </si>
  <si>
    <t xml:space="preserve">WWTF Secure Sludge Landfill Remediation </t>
  </si>
  <si>
    <t>North End AC Main Replacment</t>
  </si>
  <si>
    <t>Brookview Booster Pump Station</t>
  </si>
  <si>
    <t xml:space="preserve">Replacement of 2002 Caterpillar/Loader </t>
  </si>
  <si>
    <t>Truck, 58K GVW (Replace 2008 International D/S/P/W)</t>
  </si>
  <si>
    <t>Truck, 36K GVW (Replace 2009 International D/S/P/W)</t>
  </si>
  <si>
    <t>Replacement Ladder 1</t>
  </si>
  <si>
    <t>Replacement Engine 1</t>
  </si>
  <si>
    <t xml:space="preserve">Replacement Forestry Truck </t>
  </si>
  <si>
    <t>Amherst St. Water and Sewer Rehab</t>
  </si>
  <si>
    <t>Water Main Parallel Project</t>
  </si>
  <si>
    <t>Hilton Homes Project</t>
  </si>
  <si>
    <t>Ambulance Replacement</t>
  </si>
  <si>
    <t>Keyes Memorial Park - Community Center</t>
  </si>
  <si>
    <t>Town Community Lands Recreation Fields</t>
  </si>
  <si>
    <t>Nashua St. / Medlyn St. Culvert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</si>
</sst>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rgb="FF0061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6"/>
      <color rgb="FF0061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Calibri (Body)"/>
    </font>
    <font>
      <sz val="16"/>
      <color theme="1"/>
      <name val="Calibri (Body)"/>
    </font>
    <font>
      <b/>
      <sz val="16"/>
      <name val="Calibri (Body)"/>
    </font>
    <font>
      <sz val="16"/>
      <name val="Calibri (Body)"/>
    </font>
    <font>
      <sz val="16"/>
      <color rgb="FFFF0000"/>
      <name val="Calibri (Body)"/>
    </font>
    <font>
      <b/>
      <sz val="16"/>
      <color theme="1" tint="4.9989318521683403E-2"/>
      <name val="Calibri (Body)"/>
    </font>
    <font>
      <sz val="16"/>
      <color rgb="FF006100"/>
      <name val="Calibri (Body)"/>
    </font>
    <font>
      <b/>
      <u/>
      <sz val="16"/>
      <color theme="1"/>
      <name val="Calibri (Body)"/>
    </font>
    <font>
      <b/>
      <sz val="16"/>
      <color rgb="FF0D0D0D"/>
      <name val="Calibri"/>
      <family val="2"/>
      <scheme val="minor"/>
    </font>
    <font>
      <b/>
      <sz val="16"/>
      <color rgb="FFFA7D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auto="1"/>
      </bottom>
      <diagonal/>
    </border>
    <border>
      <left style="thin">
        <color rgb="FF7F7F7F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7" fillId="0" borderId="4" xfId="7" applyFont="1" applyFill="1" applyBorder="1" applyAlignment="1">
      <alignment horizontal="center" vertical="center"/>
    </xf>
    <xf numFmtId="0" fontId="6" fillId="0" borderId="4" xfId="7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2" fillId="0" borderId="4" xfId="7" applyFont="1" applyFill="1" applyBorder="1" applyAlignment="1">
      <alignment horizontal="center" vertical="center"/>
    </xf>
    <xf numFmtId="0" fontId="13" fillId="0" borderId="4" xfId="7" applyFont="1" applyFill="1" applyBorder="1" applyAlignment="1">
      <alignment horizontal="center" vertical="center"/>
    </xf>
    <xf numFmtId="0" fontId="14" fillId="0" borderId="4" xfId="7" applyFont="1" applyFill="1" applyBorder="1" applyAlignment="1">
      <alignment horizontal="center" vertical="center"/>
    </xf>
    <xf numFmtId="164" fontId="15" fillId="0" borderId="4" xfId="7" applyNumberFormat="1" applyFont="1" applyFill="1" applyBorder="1" applyAlignment="1">
      <alignment horizontal="center" vertical="center"/>
    </xf>
    <xf numFmtId="0" fontId="15" fillId="0" borderId="0" xfId="0" applyFont="1"/>
    <xf numFmtId="0" fontId="17" fillId="4" borderId="8" xfId="3" applyFont="1" applyBorder="1" applyAlignment="1">
      <alignment horizontal="center" vertical="center"/>
    </xf>
    <xf numFmtId="0" fontId="11" fillId="4" borderId="8" xfId="3" applyFont="1" applyBorder="1" applyAlignment="1">
      <alignment horizontal="center" vertical="center"/>
    </xf>
    <xf numFmtId="0" fontId="11" fillId="3" borderId="9" xfId="2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10" xfId="2" applyFont="1" applyFill="1" applyBorder="1" applyAlignment="1">
      <alignment horizontal="left" vertical="center" wrapText="1" indent="1"/>
    </xf>
    <xf numFmtId="0" fontId="19" fillId="0" borderId="0" xfId="2" applyFont="1" applyFill="1" applyBorder="1" applyAlignment="1">
      <alignment horizontal="left" vertical="center" wrapText="1" indent="1"/>
    </xf>
    <xf numFmtId="0" fontId="18" fillId="0" borderId="0" xfId="1" applyFont="1" applyFill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1" fontId="15" fillId="0" borderId="5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3" xfId="2" applyFont="1" applyFill="1" applyBorder="1" applyAlignment="1">
      <alignment horizontal="left" vertical="center" wrapText="1" indent="1"/>
    </xf>
    <xf numFmtId="1" fontId="15" fillId="0" borderId="13" xfId="0" applyNumberFormat="1" applyFont="1" applyBorder="1" applyAlignment="1">
      <alignment horizontal="center" vertical="center"/>
    </xf>
    <xf numFmtId="0" fontId="18" fillId="2" borderId="4" xfId="1" applyFont="1" applyBorder="1" applyAlignment="1">
      <alignment horizontal="center"/>
    </xf>
    <xf numFmtId="0" fontId="6" fillId="0" borderId="4" xfId="7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8" fillId="2" borderId="4" xfId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 wrapText="1"/>
    </xf>
    <xf numFmtId="0" fontId="8" fillId="0" borderId="4" xfId="5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6" fillId="0" borderId="16" xfId="7" applyFont="1" applyFill="1" applyBorder="1" applyAlignment="1">
      <alignment horizontal="left" vertical="center" wrapText="1"/>
    </xf>
    <xf numFmtId="0" fontId="8" fillId="0" borderId="0" xfId="0" applyFont="1"/>
    <xf numFmtId="0" fontId="16" fillId="10" borderId="3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164" fontId="8" fillId="0" borderId="4" xfId="7" applyNumberFormat="1" applyFont="1" applyFill="1" applyBorder="1" applyAlignment="1">
      <alignment horizontal="center" vertical="center"/>
    </xf>
    <xf numFmtId="0" fontId="16" fillId="3" borderId="9" xfId="2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23" fillId="2" borderId="4" xfId="1" applyFont="1" applyBorder="1" applyAlignment="1">
      <alignment horizontal="center"/>
    </xf>
    <xf numFmtId="1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25" fillId="0" borderId="0" xfId="0" applyFont="1"/>
    <xf numFmtId="0" fontId="1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2" fillId="4" borderId="8" xfId="3" applyFont="1" applyBorder="1" applyAlignment="1">
      <alignment horizontal="center" vertical="center" wrapText="1"/>
    </xf>
    <xf numFmtId="0" fontId="16" fillId="4" borderId="8" xfId="3" applyFont="1" applyBorder="1" applyAlignment="1">
      <alignment horizontal="center" vertical="center" wrapText="1"/>
    </xf>
    <xf numFmtId="0" fontId="23" fillId="2" borderId="4" xfId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/>
    <xf numFmtId="0" fontId="26" fillId="10" borderId="3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 wrapText="1"/>
    </xf>
    <xf numFmtId="0" fontId="29" fillId="0" borderId="4" xfId="7" applyFont="1" applyFill="1" applyBorder="1" applyAlignment="1">
      <alignment horizontal="center" vertical="center"/>
    </xf>
    <xf numFmtId="0" fontId="30" fillId="0" borderId="4" xfId="7" applyFont="1" applyFill="1" applyBorder="1" applyAlignment="1">
      <alignment horizontal="center" vertical="center"/>
    </xf>
    <xf numFmtId="164" fontId="27" fillId="0" borderId="4" xfId="7" applyNumberFormat="1" applyFont="1" applyFill="1" applyBorder="1" applyAlignment="1">
      <alignment horizontal="center" vertical="center"/>
    </xf>
    <xf numFmtId="0" fontId="26" fillId="3" borderId="9" xfId="2" applyFont="1" applyBorder="1" applyAlignment="1">
      <alignment horizontal="left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2" fontId="27" fillId="0" borderId="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27" fillId="0" borderId="0" xfId="0" applyNumberFormat="1" applyFont="1" applyAlignment="1">
      <alignment horizontal="center"/>
    </xf>
    <xf numFmtId="1" fontId="27" fillId="0" borderId="5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1" fontId="27" fillId="0" borderId="5" xfId="9" applyNumberFormat="1" applyFont="1" applyBorder="1" applyAlignment="1">
      <alignment horizontal="center" vertical="center" wrapText="1"/>
    </xf>
    <xf numFmtId="1" fontId="27" fillId="0" borderId="1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" fontId="27" fillId="0" borderId="12" xfId="9" applyNumberFormat="1" applyFont="1" applyBorder="1" applyAlignment="1">
      <alignment horizontal="center" vertical="center" wrapText="1"/>
    </xf>
    <xf numFmtId="0" fontId="32" fillId="2" borderId="4" xfId="1" applyFont="1" applyBorder="1" applyAlignment="1">
      <alignment horizontal="center"/>
    </xf>
    <xf numFmtId="1" fontId="27" fillId="0" borderId="13" xfId="0" applyNumberFormat="1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31" fillId="4" borderId="8" xfId="3" applyFont="1" applyBorder="1" applyAlignment="1">
      <alignment horizontal="center" vertical="center" wrapText="1"/>
    </xf>
    <xf numFmtId="0" fontId="26" fillId="4" borderId="8" xfId="3" applyFont="1" applyBorder="1" applyAlignment="1">
      <alignment horizontal="center" vertical="center" wrapText="1"/>
    </xf>
    <xf numFmtId="0" fontId="32" fillId="2" borderId="4" xfId="1" applyFont="1" applyBorder="1" applyAlignment="1">
      <alignment horizontal="center" vertical="center" wrapText="1"/>
    </xf>
    <xf numFmtId="0" fontId="16" fillId="4" borderId="17" xfId="3" applyFont="1" applyBorder="1" applyAlignment="1">
      <alignment horizontal="center" vertical="center" wrapText="1"/>
    </xf>
    <xf numFmtId="0" fontId="26" fillId="4" borderId="17" xfId="3" applyFont="1" applyBorder="1" applyAlignment="1">
      <alignment horizontal="center" vertical="center" wrapText="1"/>
    </xf>
    <xf numFmtId="0" fontId="34" fillId="12" borderId="8" xfId="0" applyFont="1" applyFill="1" applyBorder="1" applyAlignment="1">
      <alignment horizontal="center" vertical="center" wrapText="1"/>
    </xf>
    <xf numFmtId="0" fontId="21" fillId="0" borderId="4" xfId="7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3" xfId="2" applyFont="1" applyFill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28" fillId="0" borderId="4" xfId="7" applyFont="1" applyFill="1" applyBorder="1" applyAlignment="1">
      <alignment horizontal="center" vertical="center" wrapText="1"/>
    </xf>
    <xf numFmtId="0" fontId="26" fillId="0" borderId="10" xfId="2" applyFont="1" applyFill="1" applyBorder="1" applyAlignment="1">
      <alignment horizontal="left" vertical="center" wrapText="1"/>
    </xf>
    <xf numFmtId="0" fontId="33" fillId="0" borderId="0" xfId="2" applyFont="1" applyFill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right" wrapText="1"/>
    </xf>
    <xf numFmtId="164" fontId="27" fillId="0" borderId="0" xfId="0" applyNumberFormat="1" applyFont="1"/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11" borderId="4" xfId="7" applyFont="1" applyFill="1" applyBorder="1" applyAlignment="1">
      <alignment horizontal="center" vertical="center" wrapText="1"/>
    </xf>
    <xf numFmtId="165" fontId="6" fillId="11" borderId="4" xfId="10" applyNumberFormat="1" applyFont="1" applyFill="1" applyBorder="1" applyAlignment="1">
      <alignment horizontal="center" vertical="center" wrapText="1"/>
    </xf>
    <xf numFmtId="2" fontId="6" fillId="11" borderId="4" xfId="7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6" fillId="11" borderId="7" xfId="7" applyFont="1" applyFill="1" applyBorder="1" applyAlignment="1">
      <alignment horizontal="center" vertical="center" wrapText="1"/>
    </xf>
    <xf numFmtId="165" fontId="6" fillId="11" borderId="7" xfId="10" applyNumberFormat="1" applyFont="1" applyFill="1" applyBorder="1" applyAlignment="1">
      <alignment horizontal="center" vertical="center" wrapText="1"/>
    </xf>
    <xf numFmtId="2" fontId="6" fillId="11" borderId="7" xfId="7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1" fontId="6" fillId="11" borderId="7" xfId="7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7" applyFont="1" applyFill="1" applyBorder="1" applyAlignment="1">
      <alignment horizontal="center" vertical="center" wrapText="1"/>
    </xf>
    <xf numFmtId="165" fontId="8" fillId="0" borderId="4" xfId="10" applyNumberFormat="1" applyFont="1" applyFill="1" applyBorder="1" applyAlignment="1">
      <alignment horizontal="center" vertical="center" wrapText="1"/>
    </xf>
    <xf numFmtId="2" fontId="6" fillId="0" borderId="4" xfId="7" applyNumberFormat="1" applyFont="1" applyFill="1" applyBorder="1" applyAlignment="1">
      <alignment horizontal="center" vertical="center" wrapText="1"/>
    </xf>
    <xf numFmtId="0" fontId="6" fillId="0" borderId="4" xfId="7" applyFont="1" applyFill="1" applyBorder="1" applyAlignment="1">
      <alignment horizontal="center" vertical="center" wrapText="1"/>
    </xf>
    <xf numFmtId="2" fontId="8" fillId="11" borderId="4" xfId="7" applyNumberFormat="1" applyFont="1" applyFill="1" applyBorder="1" applyAlignment="1">
      <alignment horizontal="center" vertical="center" wrapText="1"/>
    </xf>
    <xf numFmtId="165" fontId="8" fillId="0" borderId="0" xfId="10" applyNumberFormat="1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5" fontId="8" fillId="0" borderId="0" xfId="10" applyNumberFormat="1" applyFont="1" applyAlignment="1">
      <alignment horizontal="center" wrapText="1"/>
    </xf>
    <xf numFmtId="0" fontId="8" fillId="0" borderId="16" xfId="0" applyFont="1" applyBorder="1" applyAlignment="1">
      <alignment horizontal="left" vertical="center" wrapText="1"/>
    </xf>
    <xf numFmtId="0" fontId="6" fillId="13" borderId="4" xfId="7" applyFont="1" applyFill="1" applyBorder="1" applyAlignment="1">
      <alignment horizontal="left" vertical="center" wrapText="1"/>
    </xf>
    <xf numFmtId="0" fontId="8" fillId="13" borderId="7" xfId="7" applyFont="1" applyFill="1" applyBorder="1" applyAlignment="1">
      <alignment horizontal="center" vertical="center" wrapText="1"/>
    </xf>
    <xf numFmtId="0" fontId="8" fillId="13" borderId="7" xfId="6" applyFont="1" applyFill="1" applyBorder="1" applyAlignment="1">
      <alignment horizontal="center" vertical="center" wrapText="1"/>
    </xf>
    <xf numFmtId="0" fontId="7" fillId="13" borderId="7" xfId="7" applyFont="1" applyFill="1" applyBorder="1" applyAlignment="1">
      <alignment horizontal="center" vertical="center" wrapText="1"/>
    </xf>
    <xf numFmtId="165" fontId="8" fillId="13" borderId="7" xfId="10" applyNumberFormat="1" applyFont="1" applyFill="1" applyBorder="1" applyAlignment="1">
      <alignment horizontal="center" vertical="center" wrapText="1"/>
    </xf>
    <xf numFmtId="2" fontId="6" fillId="13" borderId="7" xfId="7" applyNumberFormat="1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left" vertical="center" wrapText="1"/>
    </xf>
    <xf numFmtId="0" fontId="8" fillId="14" borderId="6" xfId="7" applyFont="1" applyFill="1" applyBorder="1" applyAlignment="1">
      <alignment horizontal="center" vertical="center" wrapText="1"/>
    </xf>
    <xf numFmtId="0" fontId="8" fillId="14" borderId="4" xfId="7" applyFont="1" applyFill="1" applyBorder="1" applyAlignment="1">
      <alignment horizontal="center" vertical="center" wrapText="1"/>
    </xf>
    <xf numFmtId="0" fontId="10" fillId="14" borderId="4" xfId="6" applyFont="1" applyFill="1" applyBorder="1" applyAlignment="1">
      <alignment horizontal="center" vertical="center" wrapText="1"/>
    </xf>
    <xf numFmtId="0" fontId="7" fillId="14" borderId="4" xfId="7" applyFont="1" applyFill="1" applyBorder="1" applyAlignment="1">
      <alignment horizontal="center" vertical="center" wrapText="1"/>
    </xf>
    <xf numFmtId="165" fontId="8" fillId="14" borderId="4" xfId="10" applyNumberFormat="1" applyFont="1" applyFill="1" applyBorder="1" applyAlignment="1">
      <alignment horizontal="center" vertical="center" wrapText="1"/>
    </xf>
    <xf numFmtId="2" fontId="7" fillId="14" borderId="4" xfId="7" applyNumberFormat="1" applyFont="1" applyFill="1" applyBorder="1" applyAlignment="1">
      <alignment horizontal="center" vertical="center" wrapText="1"/>
    </xf>
    <xf numFmtId="0" fontId="6" fillId="14" borderId="4" xfId="7" applyFont="1" applyFill="1" applyBorder="1" applyAlignment="1">
      <alignment horizontal="left" vertical="center" wrapText="1"/>
    </xf>
    <xf numFmtId="0" fontId="6" fillId="14" borderId="4" xfId="7" applyFont="1" applyFill="1" applyBorder="1" applyAlignment="1">
      <alignment horizontal="center" vertical="center" wrapText="1"/>
    </xf>
    <xf numFmtId="2" fontId="6" fillId="14" borderId="4" xfId="7" applyNumberFormat="1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6" fillId="15" borderId="4" xfId="7" applyFont="1" applyFill="1" applyBorder="1" applyAlignment="1">
      <alignment horizontal="left" vertical="center" wrapText="1"/>
    </xf>
    <xf numFmtId="0" fontId="6" fillId="15" borderId="4" xfId="7" applyFont="1" applyFill="1" applyBorder="1" applyAlignment="1">
      <alignment horizontal="center" vertical="center" wrapText="1"/>
    </xf>
    <xf numFmtId="0" fontId="10" fillId="15" borderId="4" xfId="4" applyFont="1" applyFill="1" applyBorder="1" applyAlignment="1">
      <alignment horizontal="center" vertical="center" wrapText="1"/>
    </xf>
    <xf numFmtId="0" fontId="7" fillId="15" borderId="4" xfId="7" applyFont="1" applyFill="1" applyBorder="1" applyAlignment="1">
      <alignment horizontal="center" vertical="center" wrapText="1"/>
    </xf>
    <xf numFmtId="165" fontId="8" fillId="15" borderId="4" xfId="10" applyNumberFormat="1" applyFont="1" applyFill="1" applyBorder="1" applyAlignment="1">
      <alignment horizontal="center" vertical="center" wrapText="1"/>
    </xf>
    <xf numFmtId="2" fontId="8" fillId="15" borderId="4" xfId="7" applyNumberFormat="1" applyFont="1" applyFill="1" applyBorder="1" applyAlignment="1">
      <alignment horizontal="center" vertical="center" wrapText="1"/>
    </xf>
    <xf numFmtId="0" fontId="8" fillId="15" borderId="4" xfId="7" applyFont="1" applyFill="1" applyBorder="1" applyAlignment="1">
      <alignment horizontal="left" vertical="center" wrapText="1"/>
    </xf>
    <xf numFmtId="0" fontId="6" fillId="16" borderId="4" xfId="7" applyFont="1" applyFill="1" applyBorder="1" applyAlignment="1">
      <alignment horizontal="left" vertical="center" wrapText="1"/>
    </xf>
    <xf numFmtId="0" fontId="6" fillId="16" borderId="4" xfId="7" applyFont="1" applyFill="1" applyBorder="1" applyAlignment="1">
      <alignment horizontal="center" vertical="center" wrapText="1"/>
    </xf>
    <xf numFmtId="0" fontId="10" fillId="16" borderId="4" xfId="8" applyFont="1" applyFill="1" applyBorder="1" applyAlignment="1">
      <alignment horizontal="center" vertical="center" wrapText="1"/>
    </xf>
    <xf numFmtId="0" fontId="7" fillId="16" borderId="4" xfId="7" applyFont="1" applyFill="1" applyBorder="1" applyAlignment="1">
      <alignment horizontal="center" vertical="center" wrapText="1"/>
    </xf>
    <xf numFmtId="165" fontId="8" fillId="16" borderId="4" xfId="10" applyNumberFormat="1" applyFont="1" applyFill="1" applyBorder="1" applyAlignment="1">
      <alignment horizontal="center" vertical="center" wrapText="1"/>
    </xf>
    <xf numFmtId="2" fontId="6" fillId="16" borderId="4" xfId="7" applyNumberFormat="1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left" vertical="center" wrapText="1"/>
    </xf>
    <xf numFmtId="0" fontId="6" fillId="17" borderId="4" xfId="7" applyFont="1" applyFill="1" applyBorder="1" applyAlignment="1">
      <alignment horizontal="center" vertical="center" wrapText="1"/>
    </xf>
    <xf numFmtId="0" fontId="10" fillId="17" borderId="4" xfId="4" applyFont="1" applyFill="1" applyBorder="1" applyAlignment="1">
      <alignment horizontal="center" vertical="center" wrapText="1"/>
    </xf>
    <xf numFmtId="0" fontId="7" fillId="17" borderId="4" xfId="7" applyFont="1" applyFill="1" applyBorder="1" applyAlignment="1">
      <alignment horizontal="center" vertical="center" wrapText="1"/>
    </xf>
    <xf numFmtId="165" fontId="8" fillId="17" borderId="4" xfId="10" applyNumberFormat="1" applyFont="1" applyFill="1" applyBorder="1" applyAlignment="1">
      <alignment horizontal="center" vertical="center" wrapText="1"/>
    </xf>
    <xf numFmtId="2" fontId="6" fillId="17" borderId="4" xfId="7" applyNumberFormat="1" applyFont="1" applyFill="1" applyBorder="1" applyAlignment="1">
      <alignment horizontal="center" vertical="center" wrapText="1"/>
    </xf>
    <xf numFmtId="0" fontId="8" fillId="17" borderId="4" xfId="7" applyNumberFormat="1" applyFont="1" applyFill="1" applyBorder="1" applyAlignment="1">
      <alignment horizontal="center" vertical="center" wrapText="1"/>
    </xf>
    <xf numFmtId="0" fontId="10" fillId="9" borderId="4" xfId="8" applyFont="1" applyBorder="1" applyAlignment="1">
      <alignment horizontal="center" vertical="center" wrapText="1"/>
    </xf>
    <xf numFmtId="0" fontId="8" fillId="0" borderId="20" xfId="0" applyFont="1" applyBorder="1" applyAlignment="1">
      <alignment wrapText="1"/>
    </xf>
    <xf numFmtId="0" fontId="16" fillId="10" borderId="0" xfId="0" applyFont="1" applyFill="1" applyAlignment="1">
      <alignment horizontal="center" vertical="center" wrapText="1"/>
    </xf>
    <xf numFmtId="0" fontId="35" fillId="3" borderId="4" xfId="2" applyFont="1" applyBorder="1" applyAlignment="1">
      <alignment horizontal="center" vertical="center" wrapText="1"/>
    </xf>
    <xf numFmtId="0" fontId="6" fillId="0" borderId="7" xfId="7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11">
    <cellStyle name="60% - Accent4" xfId="6" builtinId="44"/>
    <cellStyle name="60% - Accent6" xfId="8" builtinId="52"/>
    <cellStyle name="Accent1" xfId="4" builtinId="29"/>
    <cellStyle name="Accent2" xfId="5" builtinId="33"/>
    <cellStyle name="Accent6" xfId="7" builtinId="49"/>
    <cellStyle name="Calculation" xfId="2" builtinId="22"/>
    <cellStyle name="Currency" xfId="10" builtinId="4"/>
    <cellStyle name="Good" xfId="1" builtinId="26"/>
    <cellStyle name="Normal" xfId="0" builtinId="0"/>
    <cellStyle name="Normal 2" xfId="9" xr:uid="{00000000-0005-0000-0000-000008000000}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1"/>
  <sheetViews>
    <sheetView tabSelected="1" zoomScale="85" zoomScaleNormal="85" workbookViewId="0"/>
  </sheetViews>
  <sheetFormatPr defaultColWidth="9.109375" defaultRowHeight="21"/>
  <cols>
    <col min="1" max="1" width="7.77734375" style="59" customWidth="1"/>
    <col min="2" max="2" width="52" style="59" bestFit="1" customWidth="1"/>
    <col min="3" max="4" width="15.77734375" style="128" customWidth="1"/>
    <col min="5" max="6" width="20.77734375" style="128" customWidth="1"/>
    <col min="7" max="12" width="23.33203125" style="128" customWidth="1"/>
    <col min="13" max="13" width="9.109375" style="59" customWidth="1"/>
    <col min="14" max="16384" width="9.109375" style="59"/>
  </cols>
  <sheetData>
    <row r="1" spans="1:61" ht="63">
      <c r="A1" s="172" t="s">
        <v>77</v>
      </c>
      <c r="B1" s="40" t="s">
        <v>0</v>
      </c>
      <c r="C1" s="41" t="s">
        <v>1</v>
      </c>
      <c r="D1" s="41" t="s">
        <v>2</v>
      </c>
      <c r="E1" s="41" t="s">
        <v>68</v>
      </c>
      <c r="F1" s="41" t="s">
        <v>3</v>
      </c>
      <c r="G1" s="41" t="s">
        <v>4</v>
      </c>
      <c r="H1" s="41" t="s">
        <v>5</v>
      </c>
      <c r="I1" s="41" t="s">
        <v>6</v>
      </c>
      <c r="J1" s="173" t="s">
        <v>66</v>
      </c>
      <c r="K1" s="41" t="s">
        <v>7</v>
      </c>
      <c r="L1" s="173" t="s">
        <v>67</v>
      </c>
    </row>
    <row r="2" spans="1:61" s="112" customFormat="1">
      <c r="A2" s="108">
        <v>3</v>
      </c>
      <c r="B2" s="36" t="str">
        <f>'Pennichuck Booster Pump'!B3</f>
        <v>Pennichuck Booster Pump Station</v>
      </c>
      <c r="C2" s="109" t="str">
        <f>'Pennichuck Booster Pump'!C3</f>
        <v>Bond</v>
      </c>
      <c r="D2" s="109">
        <f>'Pennichuck Booster Pump'!D3</f>
        <v>20</v>
      </c>
      <c r="E2" s="109">
        <f>'Pennichuck Booster Pump'!E3</f>
        <v>2024</v>
      </c>
      <c r="F2" s="109">
        <v>0</v>
      </c>
      <c r="G2" s="110">
        <f>'Pennichuck Booster Pump'!G3</f>
        <v>2507000</v>
      </c>
      <c r="H2" s="110">
        <f>'Pennichuck Booster Pump'!I3</f>
        <v>2507000</v>
      </c>
      <c r="I2" s="111">
        <f>'Pennichuck Booster Pump'!L7</f>
        <v>5.2222222222222223</v>
      </c>
      <c r="J2" s="109">
        <v>0</v>
      </c>
      <c r="K2" s="111">
        <f>'Pennichuck Booster Pump'!L22</f>
        <v>39.888888888888886</v>
      </c>
      <c r="L2" s="109">
        <v>0</v>
      </c>
    </row>
    <row r="3" spans="1:61">
      <c r="A3" s="108">
        <v>11</v>
      </c>
      <c r="B3" s="113" t="str">
        <f>'MHS CTE Add'!B3</f>
        <v>Milford High School CTE Addition</v>
      </c>
      <c r="C3" s="114" t="str">
        <f>'MHS CTE Add'!C3</f>
        <v>Bond</v>
      </c>
      <c r="D3" s="114">
        <f>'MHS CTE Add'!D3</f>
        <v>20</v>
      </c>
      <c r="E3" s="114">
        <f>'MHS CTE Add'!E3</f>
        <v>2024</v>
      </c>
      <c r="F3" s="109">
        <v>0</v>
      </c>
      <c r="G3" s="115">
        <f>'MHS CTE Add'!G3</f>
        <v>58900000</v>
      </c>
      <c r="H3" s="115">
        <f>'MHS CTE Add'!I3</f>
        <v>30400000</v>
      </c>
      <c r="I3" s="116">
        <f>'MHS CTE Add'!L7</f>
        <v>5.1111111111111107</v>
      </c>
      <c r="J3" s="114">
        <v>0</v>
      </c>
      <c r="K3" s="116">
        <f>'MHS CTE Add'!L22</f>
        <v>38</v>
      </c>
      <c r="L3" s="114">
        <v>0</v>
      </c>
    </row>
    <row r="4" spans="1:61">
      <c r="A4" s="108">
        <v>10</v>
      </c>
      <c r="B4" s="113" t="str">
        <f>'Bales Renovation'!B3</f>
        <v>Bales School Renovation</v>
      </c>
      <c r="C4" s="114" t="str">
        <f>'Bales Renovation'!C3</f>
        <v>Bond</v>
      </c>
      <c r="D4" s="114">
        <f>'Bales Renovation'!D3</f>
        <v>20</v>
      </c>
      <c r="E4" s="114">
        <f>'Bales Renovation'!E3</f>
        <v>2024</v>
      </c>
      <c r="F4" s="109">
        <v>0</v>
      </c>
      <c r="G4" s="115">
        <f>'Bales Renovation'!G3</f>
        <v>4000000</v>
      </c>
      <c r="H4" s="115">
        <f>'Bales Renovation'!I3</f>
        <v>4000000</v>
      </c>
      <c r="I4" s="116">
        <f>'Bales Renovation'!L7</f>
        <v>4.4444444444444446</v>
      </c>
      <c r="J4" s="114">
        <v>0</v>
      </c>
      <c r="K4" s="116">
        <f>'Bales Renovation'!L22</f>
        <v>32.555555555555557</v>
      </c>
      <c r="L4" s="114">
        <v>0</v>
      </c>
      <c r="M4" s="175"/>
    </row>
    <row r="5" spans="1:61">
      <c r="A5" s="108">
        <v>6</v>
      </c>
      <c r="B5" s="113" t="str">
        <f>'Reconstruct Town Roads'!B3</f>
        <v>Reconstruction of Town Roads</v>
      </c>
      <c r="C5" s="114" t="str">
        <f>'Reconstruct Town Roads'!C3</f>
        <v>Bond</v>
      </c>
      <c r="D5" s="114">
        <f>'Reconstruct Town Roads'!D3</f>
        <v>15</v>
      </c>
      <c r="E5" s="114">
        <f>'Reconstruct Town Roads'!E3</f>
        <v>2024</v>
      </c>
      <c r="F5" s="109">
        <v>0</v>
      </c>
      <c r="G5" s="115">
        <f>'Reconstruct Town Roads'!G3</f>
        <v>400000</v>
      </c>
      <c r="H5" s="115">
        <f>'Reconstruct Town Roads'!I3</f>
        <v>400000</v>
      </c>
      <c r="I5" s="116">
        <f>'Reconstruct Town Roads'!L7</f>
        <v>5</v>
      </c>
      <c r="J5" s="114">
        <v>0</v>
      </c>
      <c r="K5" s="116">
        <f>'Reconstruct Town Roads'!L22</f>
        <v>31.222222222222221</v>
      </c>
      <c r="L5" s="114">
        <v>0</v>
      </c>
      <c r="M5" s="175"/>
    </row>
    <row r="6" spans="1:61" s="117" customFormat="1" ht="42">
      <c r="A6" s="108">
        <v>4</v>
      </c>
      <c r="B6" s="30" t="str">
        <f>'Truck, 36GVW x Sterling'!B3</f>
        <v>Truck, 36 GVW (Replace 2005 Sterling Truck)</v>
      </c>
      <c r="C6" s="109" t="str">
        <f>'Truck, 36GVW x Sterling'!C3</f>
        <v>Lease/ Purchase</v>
      </c>
      <c r="D6" s="109">
        <f>'Truck, 36GVW x Sterling'!D3</f>
        <v>5</v>
      </c>
      <c r="E6" s="109">
        <f>'Pillsbury Bandstand Refurb'!E3</f>
        <v>2024</v>
      </c>
      <c r="F6" s="109">
        <v>0</v>
      </c>
      <c r="G6" s="110">
        <f>'Truck, 36GVW x Sterling'!G3</f>
        <v>252000</v>
      </c>
      <c r="H6" s="110">
        <f>'Truck, 36GVW x Sterling'!I3</f>
        <v>252000</v>
      </c>
      <c r="I6" s="111">
        <f>'Truck, 36GVW x Sterling'!L7</f>
        <v>5.2222222222222223</v>
      </c>
      <c r="J6" s="109">
        <v>0</v>
      </c>
      <c r="K6" s="111">
        <f>'Truck, 36GVW x Sterling'!L22</f>
        <v>30.111111111111111</v>
      </c>
      <c r="L6" s="109">
        <v>0</v>
      </c>
      <c r="M6" s="171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</row>
    <row r="7" spans="1:61" s="118" customFormat="1">
      <c r="A7" s="108">
        <v>7</v>
      </c>
      <c r="B7" s="113" t="str">
        <f>'Library Restrooms'!B3</f>
        <v>Library Lower Level Restrooms</v>
      </c>
      <c r="C7" s="109" t="str">
        <f>'Library Restrooms'!C3</f>
        <v>Bond</v>
      </c>
      <c r="D7" s="109">
        <f>'Library Restrooms'!D3</f>
        <v>5</v>
      </c>
      <c r="E7" s="109">
        <f>'Library Restrooms'!E3</f>
        <v>2024</v>
      </c>
      <c r="F7" s="109">
        <v>0</v>
      </c>
      <c r="G7" s="110">
        <f>'Library Restrooms'!G3</f>
        <v>250000</v>
      </c>
      <c r="H7" s="110">
        <f>'Library Restrooms'!I3</f>
        <v>250000</v>
      </c>
      <c r="I7" s="111">
        <f>'Library Restrooms'!L7</f>
        <v>4.1111111111111107</v>
      </c>
      <c r="J7" s="109">
        <v>0</v>
      </c>
      <c r="K7" s="111">
        <f>'Library Restrooms'!L22</f>
        <v>30</v>
      </c>
      <c r="L7" s="109">
        <v>0</v>
      </c>
      <c r="M7" s="171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</row>
    <row r="8" spans="1:61" s="117" customFormat="1">
      <c r="A8" s="108">
        <v>1</v>
      </c>
      <c r="B8" s="174" t="str">
        <f>'Pillsbury Bandstand Refurb'!B3</f>
        <v>Pillsbury Bandstand Refurbishment</v>
      </c>
      <c r="C8" s="114" t="str">
        <f>'Pillsbury Bandstand Refurb'!C3</f>
        <v>Cash</v>
      </c>
      <c r="D8" s="114">
        <f>'Pillsbury Bandstand Refurb'!D3</f>
        <v>1</v>
      </c>
      <c r="E8" s="114">
        <f>'Pillsbury Bandstand Refurb'!E3</f>
        <v>2024</v>
      </c>
      <c r="F8" s="109">
        <v>0</v>
      </c>
      <c r="G8" s="115">
        <f>'Pillsbury Bandstand Refurb'!G3</f>
        <v>90000</v>
      </c>
      <c r="H8" s="115">
        <f>'Pillsbury Bandstand Refurb'!I3</f>
        <v>50000</v>
      </c>
      <c r="I8" s="116">
        <f>'Pillsbury Bandstand Refurb'!L7</f>
        <v>5</v>
      </c>
      <c r="J8" s="114">
        <v>0</v>
      </c>
      <c r="K8" s="116">
        <f>'Pillsbury Bandstand Refurb'!L22</f>
        <v>26.333333333333332</v>
      </c>
      <c r="L8" s="114">
        <v>0</v>
      </c>
      <c r="M8" s="171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</row>
    <row r="9" spans="1:61">
      <c r="A9" s="108">
        <v>8</v>
      </c>
      <c r="B9" s="120" t="s">
        <v>74</v>
      </c>
      <c r="C9" s="114" t="str">
        <f>'Demo 127 Elm'!C3</f>
        <v>Bond</v>
      </c>
      <c r="D9" s="114">
        <f>'Demo 127 Elm'!D3</f>
        <v>10</v>
      </c>
      <c r="E9" s="114">
        <f>'Demo 127 Elm'!E3</f>
        <v>2024</v>
      </c>
      <c r="F9" s="109">
        <v>0</v>
      </c>
      <c r="G9" s="115">
        <f>'Demo 127 Elm'!G3</f>
        <v>520000</v>
      </c>
      <c r="H9" s="115">
        <f>'Demo 127 Elm'!I3</f>
        <v>520000</v>
      </c>
      <c r="I9" s="116">
        <f>'Demo 127 Elm'!L7</f>
        <v>4.1111111111111107</v>
      </c>
      <c r="J9" s="114">
        <v>0</v>
      </c>
      <c r="K9" s="116">
        <f>'Demo 127 Elm'!L22</f>
        <v>26.444444444444443</v>
      </c>
      <c r="L9" s="114">
        <v>0</v>
      </c>
      <c r="M9" s="171"/>
    </row>
    <row r="10" spans="1:61" ht="42">
      <c r="A10" s="108">
        <v>5</v>
      </c>
      <c r="B10" s="174" t="str">
        <f>'Town Hall Rep Maint Prog'!B3</f>
        <v>Town Hall Repair and Maintenance Program</v>
      </c>
      <c r="C10" s="114" t="str">
        <f>'Town Hall Rep Maint Prog'!C3</f>
        <v>Bond</v>
      </c>
      <c r="D10" s="114">
        <f>'Town Hall Rep Maint Prog'!D3</f>
        <v>20</v>
      </c>
      <c r="E10" s="119">
        <f>'Town Hall Rep Maint Prog'!E3</f>
        <v>2024</v>
      </c>
      <c r="F10" s="109">
        <v>0</v>
      </c>
      <c r="G10" s="115">
        <f>'Town Hall Rep Maint Prog'!G3</f>
        <v>1099000</v>
      </c>
      <c r="H10" s="115">
        <f>'Town Hall Rep Maint Prog'!I3</f>
        <v>674000</v>
      </c>
      <c r="I10" s="116">
        <f>'Town Hall Rep Maint Prog'!L7</f>
        <v>5.2222222222222223</v>
      </c>
      <c r="J10" s="114">
        <v>0</v>
      </c>
      <c r="K10" s="116">
        <f>'Town Hall Rep Maint Prog'!L22</f>
        <v>25.444444444444443</v>
      </c>
      <c r="L10" s="114">
        <v>0</v>
      </c>
    </row>
    <row r="11" spans="1:61">
      <c r="A11" s="108">
        <v>9</v>
      </c>
      <c r="B11" s="120" t="str">
        <f>'Muni Parking Lot'!B3</f>
        <v>Municipal Parking Lot on South St.</v>
      </c>
      <c r="C11" s="114" t="str">
        <f>'Muni Parking Lot'!C3</f>
        <v>Cash</v>
      </c>
      <c r="D11" s="114">
        <f>'Muni Parking Lot'!D3</f>
        <v>1</v>
      </c>
      <c r="E11" s="114">
        <f>'Muni Parking Lot'!E3</f>
        <v>2024</v>
      </c>
      <c r="F11" s="109">
        <v>0</v>
      </c>
      <c r="G11" s="115">
        <f>'Muni Parking Lot'!G3</f>
        <v>237000</v>
      </c>
      <c r="H11" s="115">
        <f>'Muni Parking Lot'!I3</f>
        <v>237000</v>
      </c>
      <c r="I11" s="116">
        <f>'Muni Parking Lot'!L7</f>
        <v>3.8888888888888888</v>
      </c>
      <c r="J11" s="114">
        <v>0</v>
      </c>
      <c r="K11" s="116">
        <f>'Muni Parking Lot'!L22</f>
        <v>25.222222222222221</v>
      </c>
      <c r="L11" s="114">
        <v>0</v>
      </c>
    </row>
    <row r="12" spans="1:61">
      <c r="A12" s="108"/>
      <c r="B12" s="130"/>
      <c r="C12" s="114"/>
      <c r="D12" s="114"/>
      <c r="E12" s="114"/>
      <c r="F12" s="114"/>
      <c r="G12" s="115"/>
      <c r="H12" s="115"/>
      <c r="I12" s="116"/>
      <c r="J12" s="114"/>
      <c r="K12" s="116"/>
      <c r="L12" s="114"/>
    </row>
    <row r="13" spans="1:61">
      <c r="A13" s="108"/>
      <c r="B13" s="113"/>
      <c r="C13" s="114"/>
      <c r="D13" s="114"/>
      <c r="E13" s="114"/>
      <c r="F13" s="114"/>
      <c r="G13" s="115"/>
      <c r="H13" s="115"/>
      <c r="I13" s="116"/>
      <c r="J13" s="114"/>
      <c r="K13" s="116"/>
      <c r="L13" s="114"/>
    </row>
    <row r="14" spans="1:61">
      <c r="A14" s="108"/>
      <c r="B14" s="38"/>
      <c r="C14" s="114"/>
      <c r="D14" s="114"/>
      <c r="E14" s="114"/>
      <c r="F14" s="114"/>
      <c r="G14" s="115"/>
      <c r="H14" s="115"/>
      <c r="I14" s="114"/>
      <c r="J14" s="114"/>
      <c r="K14" s="114"/>
      <c r="L14" s="114"/>
    </row>
    <row r="15" spans="1:61" ht="42">
      <c r="A15" s="108"/>
      <c r="B15" s="131" t="s">
        <v>87</v>
      </c>
      <c r="C15" s="132"/>
      <c r="D15" s="132"/>
      <c r="E15" s="133">
        <v>2025</v>
      </c>
      <c r="F15" s="134"/>
      <c r="G15" s="135">
        <v>274000</v>
      </c>
      <c r="H15" s="135"/>
      <c r="I15" s="136"/>
      <c r="J15" s="136"/>
      <c r="K15" s="136"/>
      <c r="L15" s="137"/>
    </row>
    <row r="16" spans="1:61" ht="42">
      <c r="A16" s="108"/>
      <c r="B16" s="131" t="s">
        <v>87</v>
      </c>
      <c r="C16" s="132"/>
      <c r="D16" s="132"/>
      <c r="E16" s="133">
        <v>2025</v>
      </c>
      <c r="F16" s="134"/>
      <c r="G16" s="135">
        <v>274000</v>
      </c>
      <c r="H16" s="135"/>
      <c r="I16" s="136"/>
      <c r="J16" s="136"/>
      <c r="K16" s="136"/>
      <c r="L16" s="137"/>
    </row>
    <row r="17" spans="1:12" ht="42">
      <c r="A17" s="108"/>
      <c r="B17" s="138" t="s">
        <v>82</v>
      </c>
      <c r="C17" s="139"/>
      <c r="D17" s="140"/>
      <c r="E17" s="141">
        <v>2026</v>
      </c>
      <c r="F17" s="142"/>
      <c r="G17" s="143" t="s">
        <v>9</v>
      </c>
      <c r="H17" s="143"/>
      <c r="I17" s="144"/>
      <c r="J17" s="144"/>
      <c r="K17" s="144"/>
      <c r="L17" s="144"/>
    </row>
    <row r="18" spans="1:12">
      <c r="A18" s="108"/>
      <c r="B18" s="138" t="s">
        <v>93</v>
      </c>
      <c r="C18" s="139"/>
      <c r="D18" s="140"/>
      <c r="E18" s="141">
        <v>2026</v>
      </c>
      <c r="F18" s="142"/>
      <c r="G18" s="143" t="s">
        <v>9</v>
      </c>
      <c r="H18" s="143"/>
      <c r="I18" s="144"/>
      <c r="J18" s="144"/>
      <c r="K18" s="144"/>
      <c r="L18" s="144"/>
    </row>
    <row r="19" spans="1:12">
      <c r="A19" s="108"/>
      <c r="B19" s="138" t="s">
        <v>91</v>
      </c>
      <c r="C19" s="139"/>
      <c r="D19" s="140"/>
      <c r="E19" s="141">
        <v>2026</v>
      </c>
      <c r="F19" s="142"/>
      <c r="G19" s="143">
        <v>190000</v>
      </c>
      <c r="H19" s="143"/>
      <c r="I19" s="144"/>
      <c r="J19" s="144"/>
      <c r="K19" s="144"/>
      <c r="L19" s="144"/>
    </row>
    <row r="20" spans="1:12">
      <c r="A20" s="108"/>
      <c r="B20" s="145" t="s">
        <v>86</v>
      </c>
      <c r="C20" s="146"/>
      <c r="D20" s="146"/>
      <c r="E20" s="141">
        <v>2026</v>
      </c>
      <c r="F20" s="142"/>
      <c r="G20" s="143">
        <v>240000</v>
      </c>
      <c r="H20" s="143"/>
      <c r="I20" s="147"/>
      <c r="J20" s="147"/>
      <c r="K20" s="147"/>
      <c r="L20" s="148"/>
    </row>
    <row r="21" spans="1:12">
      <c r="A21" s="108"/>
      <c r="B21" s="149" t="s">
        <v>85</v>
      </c>
      <c r="C21" s="150"/>
      <c r="D21" s="150"/>
      <c r="E21" s="151">
        <v>2027</v>
      </c>
      <c r="F21" s="152"/>
      <c r="G21" s="153">
        <v>500000</v>
      </c>
      <c r="H21" s="153"/>
      <c r="I21" s="154"/>
      <c r="J21" s="154"/>
      <c r="K21" s="154"/>
      <c r="L21" s="154"/>
    </row>
    <row r="22" spans="1:12">
      <c r="A22" s="108"/>
      <c r="B22" s="149" t="s">
        <v>92</v>
      </c>
      <c r="C22" s="150"/>
      <c r="D22" s="150"/>
      <c r="E22" s="151">
        <v>2027</v>
      </c>
      <c r="F22" s="152"/>
      <c r="G22" s="153" t="s">
        <v>9</v>
      </c>
      <c r="H22" s="153"/>
      <c r="I22" s="154"/>
      <c r="J22" s="154"/>
      <c r="K22" s="154"/>
      <c r="L22" s="154"/>
    </row>
    <row r="23" spans="1:12" ht="42">
      <c r="A23" s="108"/>
      <c r="B23" s="155" t="s">
        <v>88</v>
      </c>
      <c r="C23" s="150"/>
      <c r="D23" s="150"/>
      <c r="E23" s="151">
        <v>2027</v>
      </c>
      <c r="F23" s="152"/>
      <c r="G23" s="153">
        <v>284000</v>
      </c>
      <c r="H23" s="153"/>
      <c r="I23" s="154"/>
      <c r="J23" s="154"/>
      <c r="K23" s="154"/>
      <c r="L23" s="154"/>
    </row>
    <row r="24" spans="1:12" ht="42">
      <c r="A24" s="108"/>
      <c r="B24" s="156" t="s">
        <v>83</v>
      </c>
      <c r="C24" s="157"/>
      <c r="D24" s="157"/>
      <c r="E24" s="158">
        <v>2028</v>
      </c>
      <c r="F24" s="159"/>
      <c r="G24" s="160">
        <v>2000000</v>
      </c>
      <c r="H24" s="160"/>
      <c r="I24" s="161"/>
      <c r="J24" s="161"/>
      <c r="K24" s="161"/>
      <c r="L24" s="162"/>
    </row>
    <row r="25" spans="1:12">
      <c r="A25" s="108"/>
      <c r="B25" s="156" t="s">
        <v>95</v>
      </c>
      <c r="C25" s="157"/>
      <c r="D25" s="157"/>
      <c r="E25" s="158">
        <v>2028</v>
      </c>
      <c r="F25" s="159"/>
      <c r="G25" s="160">
        <v>684645</v>
      </c>
      <c r="H25" s="160"/>
      <c r="I25" s="161"/>
      <c r="J25" s="161"/>
      <c r="K25" s="161"/>
      <c r="L25" s="162"/>
    </row>
    <row r="26" spans="1:12">
      <c r="A26" s="108"/>
      <c r="B26" s="156" t="s">
        <v>90</v>
      </c>
      <c r="C26" s="157"/>
      <c r="D26" s="157"/>
      <c r="E26" s="158">
        <v>2028</v>
      </c>
      <c r="F26" s="159"/>
      <c r="G26" s="160">
        <v>890000</v>
      </c>
      <c r="H26" s="160"/>
      <c r="I26" s="161"/>
      <c r="J26" s="161"/>
      <c r="K26" s="161"/>
      <c r="L26" s="162"/>
    </row>
    <row r="27" spans="1:12">
      <c r="A27" s="108"/>
      <c r="B27" s="163" t="s">
        <v>84</v>
      </c>
      <c r="C27" s="164"/>
      <c r="D27" s="164"/>
      <c r="E27" s="165">
        <v>2029</v>
      </c>
      <c r="F27" s="166"/>
      <c r="G27" s="167">
        <v>3500000</v>
      </c>
      <c r="H27" s="167"/>
      <c r="I27" s="168"/>
      <c r="J27" s="169"/>
      <c r="K27" s="168"/>
      <c r="L27" s="169"/>
    </row>
    <row r="28" spans="1:12">
      <c r="A28" s="108"/>
      <c r="B28" s="51"/>
      <c r="C28" s="108"/>
      <c r="D28" s="108"/>
      <c r="E28" s="108"/>
      <c r="F28" s="108"/>
      <c r="G28" s="127"/>
      <c r="H28" s="127"/>
      <c r="I28" s="108"/>
      <c r="J28" s="108"/>
      <c r="K28" s="108"/>
      <c r="L28" s="108"/>
    </row>
    <row r="29" spans="1:12">
      <c r="A29" s="108"/>
      <c r="B29" s="107" t="s">
        <v>52</v>
      </c>
      <c r="C29" s="108"/>
      <c r="D29" s="108"/>
      <c r="E29" s="108"/>
      <c r="F29" s="108"/>
      <c r="G29" s="127"/>
      <c r="H29" s="127"/>
      <c r="I29" s="108"/>
      <c r="J29" s="108"/>
      <c r="K29" s="108"/>
      <c r="L29" s="108"/>
    </row>
    <row r="30" spans="1:12">
      <c r="A30" s="108"/>
      <c r="B30" s="30" t="s">
        <v>89</v>
      </c>
      <c r="C30" s="125"/>
      <c r="D30" s="125"/>
      <c r="E30" s="170">
        <v>2036</v>
      </c>
      <c r="F30" s="122"/>
      <c r="G30" s="123">
        <v>1500000</v>
      </c>
      <c r="H30" s="123"/>
      <c r="I30" s="126"/>
      <c r="J30" s="126"/>
      <c r="K30" s="126"/>
      <c r="L30" s="126"/>
    </row>
    <row r="31" spans="1:12" ht="42">
      <c r="A31" s="108"/>
      <c r="B31" s="30" t="s">
        <v>96</v>
      </c>
      <c r="C31" s="125"/>
      <c r="D31" s="125"/>
      <c r="E31" s="170" t="s">
        <v>9</v>
      </c>
      <c r="F31" s="122"/>
      <c r="G31" s="123">
        <v>11000000</v>
      </c>
      <c r="H31" s="123"/>
      <c r="I31" s="124"/>
      <c r="J31" s="124"/>
      <c r="K31" s="124"/>
      <c r="L31" s="124"/>
    </row>
    <row r="32" spans="1:12" ht="42">
      <c r="A32" s="108"/>
      <c r="B32" s="113" t="s">
        <v>97</v>
      </c>
      <c r="C32" s="125"/>
      <c r="D32" s="125"/>
      <c r="E32" s="170" t="s">
        <v>9</v>
      </c>
      <c r="F32" s="122"/>
      <c r="G32" s="123" t="s">
        <v>9</v>
      </c>
      <c r="H32" s="123"/>
      <c r="I32" s="124"/>
      <c r="J32" s="124"/>
      <c r="K32" s="124"/>
      <c r="L32" s="121"/>
    </row>
    <row r="33" spans="1:12">
      <c r="A33" s="108"/>
      <c r="B33" s="113" t="s">
        <v>94</v>
      </c>
      <c r="C33" s="114"/>
      <c r="D33" s="114"/>
      <c r="E33" s="170" t="s">
        <v>9</v>
      </c>
      <c r="F33" s="114"/>
      <c r="G33" s="115">
        <v>200000</v>
      </c>
      <c r="H33" s="115"/>
      <c r="I33" s="116"/>
      <c r="J33" s="114"/>
      <c r="K33" s="116"/>
      <c r="L33" s="114"/>
    </row>
    <row r="34" spans="1:12">
      <c r="A34" s="108"/>
      <c r="B34" s="113" t="s">
        <v>98</v>
      </c>
      <c r="C34" s="114"/>
      <c r="D34" s="114"/>
      <c r="E34" s="170" t="s">
        <v>9</v>
      </c>
      <c r="F34" s="114"/>
      <c r="G34" s="115" t="s">
        <v>9</v>
      </c>
      <c r="H34" s="115"/>
      <c r="I34" s="116"/>
      <c r="J34" s="114"/>
      <c r="K34" s="116"/>
      <c r="L34" s="114"/>
    </row>
    <row r="35" spans="1:12">
      <c r="G35" s="129"/>
      <c r="H35" s="129"/>
    </row>
    <row r="36" spans="1:12">
      <c r="G36" s="129"/>
      <c r="H36" s="129"/>
    </row>
    <row r="37" spans="1:12">
      <c r="G37" s="129"/>
      <c r="H37" s="129"/>
    </row>
    <row r="38" spans="1:12">
      <c r="G38" s="129"/>
      <c r="H38" s="129"/>
    </row>
    <row r="39" spans="1:12">
      <c r="G39" s="129"/>
      <c r="H39" s="129"/>
    </row>
    <row r="40" spans="1:12">
      <c r="G40" s="129"/>
      <c r="H40" s="129"/>
    </row>
    <row r="41" spans="1:12">
      <c r="H41" s="129"/>
    </row>
  </sheetData>
  <sortState xmlns:xlrd2="http://schemas.microsoft.com/office/spreadsheetml/2017/richdata2" ref="A1:BI11">
    <sortCondition descending="1" ref="K1:K11"/>
    <sortCondition ref="I1:I11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E185F-70C6-9B4E-91C9-2820DFA46C82}">
  <dimension ref="A2:Q37"/>
  <sheetViews>
    <sheetView zoomScale="90" zoomScaleNormal="90" workbookViewId="0"/>
  </sheetViews>
  <sheetFormatPr defaultColWidth="8.77734375" defaultRowHeight="21"/>
  <cols>
    <col min="1" max="1" width="4" style="37" customWidth="1"/>
    <col min="2" max="2" width="80.77734375" style="59" customWidth="1"/>
    <col min="3" max="3" width="19" style="39" bestFit="1" customWidth="1"/>
    <col min="4" max="11" width="17.77734375" style="39" customWidth="1"/>
    <col min="12" max="12" width="14.77734375" style="39" customWidth="1"/>
    <col min="13" max="13" width="12.77734375" style="39" customWidth="1"/>
    <col min="14" max="16384" width="8.77734375" style="39"/>
  </cols>
  <sheetData>
    <row r="2" spans="1:17" ht="84">
      <c r="B2" s="40" t="s">
        <v>0</v>
      </c>
      <c r="C2" s="41" t="s">
        <v>1</v>
      </c>
      <c r="D2" s="41" t="s">
        <v>2</v>
      </c>
      <c r="E2" s="41" t="s">
        <v>10</v>
      </c>
      <c r="F2" s="41" t="s">
        <v>11</v>
      </c>
      <c r="G2" s="41" t="s">
        <v>4</v>
      </c>
      <c r="H2" s="41" t="s">
        <v>79</v>
      </c>
      <c r="I2" s="41" t="s">
        <v>5</v>
      </c>
    </row>
    <row r="3" spans="1:17">
      <c r="B3" s="95" t="s">
        <v>80</v>
      </c>
      <c r="C3" s="2" t="s">
        <v>8</v>
      </c>
      <c r="D3" s="2">
        <v>1</v>
      </c>
      <c r="E3" s="2">
        <v>2024</v>
      </c>
      <c r="F3" s="1"/>
      <c r="G3" s="42">
        <v>237000</v>
      </c>
      <c r="H3" s="42">
        <v>0</v>
      </c>
      <c r="I3" s="42">
        <f>G3-H3</f>
        <v>237000</v>
      </c>
    </row>
    <row r="4" spans="1:17" ht="16.5" customHeight="1"/>
    <row r="5" spans="1:17">
      <c r="B5" s="176" t="s">
        <v>12</v>
      </c>
      <c r="C5" s="176"/>
      <c r="D5" s="176"/>
      <c r="E5" s="176"/>
      <c r="F5" s="176"/>
      <c r="G5" s="176"/>
      <c r="H5" s="176"/>
      <c r="I5" s="176"/>
      <c r="J5" s="176"/>
    </row>
    <row r="6" spans="1:17" s="59" customFormat="1" ht="63">
      <c r="A6" s="58"/>
      <c r="C6" s="94" t="s">
        <v>70</v>
      </c>
      <c r="D6" s="61" t="s">
        <v>54</v>
      </c>
      <c r="E6" s="61" t="s">
        <v>55</v>
      </c>
      <c r="F6" s="61" t="s">
        <v>53</v>
      </c>
      <c r="G6" s="61" t="s">
        <v>69</v>
      </c>
      <c r="H6" s="92" t="s">
        <v>59</v>
      </c>
      <c r="I6" s="61" t="s">
        <v>56</v>
      </c>
      <c r="J6" s="61" t="s">
        <v>57</v>
      </c>
      <c r="K6" s="61" t="s">
        <v>58</v>
      </c>
      <c r="L6" s="62" t="s">
        <v>23</v>
      </c>
    </row>
    <row r="7" spans="1:17">
      <c r="B7" s="43" t="s">
        <v>22</v>
      </c>
      <c r="C7" s="44">
        <v>4</v>
      </c>
      <c r="D7" s="44">
        <v>5</v>
      </c>
      <c r="E7" s="44">
        <v>4</v>
      </c>
      <c r="F7" s="44">
        <v>3</v>
      </c>
      <c r="G7" s="44">
        <v>3</v>
      </c>
      <c r="H7" s="44">
        <v>5</v>
      </c>
      <c r="I7" s="44">
        <v>3</v>
      </c>
      <c r="J7" s="44">
        <v>5</v>
      </c>
      <c r="K7" s="44">
        <v>3</v>
      </c>
      <c r="L7" s="45">
        <f>AVERAGE(C7:K7)</f>
        <v>3.8888888888888888</v>
      </c>
    </row>
    <row r="8" spans="1:17">
      <c r="A8" s="46"/>
      <c r="B8" s="96"/>
    </row>
    <row r="9" spans="1:17">
      <c r="A9" s="46"/>
      <c r="B9" s="97" t="s">
        <v>24</v>
      </c>
      <c r="H9" s="47"/>
      <c r="I9" s="47"/>
      <c r="J9" s="47"/>
      <c r="K9" s="47"/>
    </row>
    <row r="10" spans="1:17">
      <c r="A10" s="46" t="s">
        <v>25</v>
      </c>
      <c r="B10" s="98" t="s">
        <v>26</v>
      </c>
      <c r="C10" s="48">
        <v>3</v>
      </c>
      <c r="D10" s="48">
        <v>3</v>
      </c>
      <c r="E10" s="49">
        <v>3</v>
      </c>
      <c r="F10" s="48">
        <v>3</v>
      </c>
      <c r="G10" s="48">
        <v>1</v>
      </c>
      <c r="H10" s="48">
        <v>3</v>
      </c>
      <c r="I10" s="48">
        <v>3</v>
      </c>
      <c r="J10" s="48">
        <v>5</v>
      </c>
      <c r="K10" s="48">
        <v>1</v>
      </c>
      <c r="L10" s="50"/>
      <c r="M10" s="51"/>
      <c r="N10" s="51"/>
      <c r="O10" s="51"/>
      <c r="P10" s="51"/>
      <c r="Q10" s="51"/>
    </row>
    <row r="11" spans="1:17">
      <c r="A11" s="46" t="s">
        <v>27</v>
      </c>
      <c r="B11" s="98" t="s">
        <v>65</v>
      </c>
      <c r="C11" s="52">
        <v>4</v>
      </c>
      <c r="D11" s="52">
        <v>3</v>
      </c>
      <c r="E11" s="31">
        <v>4</v>
      </c>
      <c r="F11" s="52">
        <v>3</v>
      </c>
      <c r="G11" s="52">
        <v>3</v>
      </c>
      <c r="H11" s="52">
        <v>3</v>
      </c>
      <c r="I11" s="52">
        <v>2</v>
      </c>
      <c r="J11" s="52">
        <v>4</v>
      </c>
      <c r="K11" s="52">
        <v>3</v>
      </c>
      <c r="L11" s="50"/>
      <c r="M11" s="51"/>
      <c r="N11" s="51"/>
      <c r="O11" s="51"/>
      <c r="P11" s="51"/>
      <c r="Q11" s="51"/>
    </row>
    <row r="12" spans="1:17" ht="42">
      <c r="A12" s="46" t="s">
        <v>29</v>
      </c>
      <c r="B12" s="98" t="s">
        <v>30</v>
      </c>
      <c r="C12" s="52">
        <v>1</v>
      </c>
      <c r="D12" s="52">
        <v>1</v>
      </c>
      <c r="E12" s="31">
        <v>1</v>
      </c>
      <c r="F12" s="52">
        <v>1</v>
      </c>
      <c r="G12" s="52">
        <v>1</v>
      </c>
      <c r="H12" s="52">
        <v>1</v>
      </c>
      <c r="I12" s="52">
        <v>1</v>
      </c>
      <c r="J12" s="52">
        <v>3</v>
      </c>
      <c r="K12" s="52">
        <v>1</v>
      </c>
      <c r="L12" s="50"/>
      <c r="M12" s="51"/>
      <c r="N12" s="51"/>
      <c r="O12" s="51"/>
      <c r="P12" s="51"/>
      <c r="Q12" s="51"/>
    </row>
    <row r="13" spans="1:17">
      <c r="A13" s="46" t="s">
        <v>31</v>
      </c>
      <c r="B13" s="98" t="s">
        <v>32</v>
      </c>
      <c r="C13" s="52">
        <v>1</v>
      </c>
      <c r="D13" s="52">
        <v>1</v>
      </c>
      <c r="E13" s="31">
        <v>1</v>
      </c>
      <c r="F13" s="52">
        <v>1</v>
      </c>
      <c r="G13" s="52">
        <v>1</v>
      </c>
      <c r="H13" s="52">
        <v>1</v>
      </c>
      <c r="I13" s="52">
        <v>1</v>
      </c>
      <c r="J13" s="52">
        <v>1</v>
      </c>
      <c r="K13" s="52">
        <v>1</v>
      </c>
      <c r="L13" s="50"/>
      <c r="M13" s="51"/>
      <c r="N13" s="51"/>
      <c r="O13" s="51"/>
      <c r="P13" s="51"/>
      <c r="Q13" s="51"/>
    </row>
    <row r="14" spans="1:17" ht="42">
      <c r="A14" s="46" t="s">
        <v>33</v>
      </c>
      <c r="B14" s="98" t="s">
        <v>34</v>
      </c>
      <c r="C14" s="52">
        <v>1</v>
      </c>
      <c r="D14" s="52">
        <v>1</v>
      </c>
      <c r="E14" s="31">
        <v>2</v>
      </c>
      <c r="F14" s="52">
        <v>1</v>
      </c>
      <c r="G14" s="52">
        <v>1</v>
      </c>
      <c r="H14" s="52">
        <v>1</v>
      </c>
      <c r="I14" s="52">
        <v>1</v>
      </c>
      <c r="J14" s="52">
        <v>1</v>
      </c>
      <c r="K14" s="52">
        <v>1</v>
      </c>
      <c r="L14" s="50"/>
      <c r="M14" s="51"/>
      <c r="N14" s="51"/>
      <c r="O14" s="51"/>
      <c r="P14" s="51"/>
      <c r="Q14" s="51"/>
    </row>
    <row r="15" spans="1:17">
      <c r="A15" s="46" t="s">
        <v>35</v>
      </c>
      <c r="B15" s="98" t="s">
        <v>36</v>
      </c>
      <c r="C15" s="52">
        <v>5</v>
      </c>
      <c r="D15" s="52">
        <v>5</v>
      </c>
      <c r="E15" s="31">
        <v>3</v>
      </c>
      <c r="F15" s="52">
        <v>3</v>
      </c>
      <c r="G15" s="52">
        <v>3</v>
      </c>
      <c r="H15" s="52">
        <v>5</v>
      </c>
      <c r="I15" s="52">
        <v>1</v>
      </c>
      <c r="J15" s="52">
        <v>5</v>
      </c>
      <c r="K15" s="52">
        <v>1</v>
      </c>
      <c r="L15" s="50"/>
      <c r="M15" s="51"/>
      <c r="N15" s="51"/>
      <c r="O15" s="51"/>
      <c r="P15" s="51"/>
      <c r="Q15" s="51"/>
    </row>
    <row r="16" spans="1:17" ht="42">
      <c r="A16" s="46" t="s">
        <v>37</v>
      </c>
      <c r="B16" s="98" t="s">
        <v>38</v>
      </c>
      <c r="C16" s="52">
        <v>1</v>
      </c>
      <c r="D16" s="52">
        <v>1</v>
      </c>
      <c r="E16" s="31">
        <v>1</v>
      </c>
      <c r="F16" s="52">
        <v>1</v>
      </c>
      <c r="G16" s="52">
        <v>1</v>
      </c>
      <c r="H16" s="52">
        <v>1</v>
      </c>
      <c r="I16" s="52">
        <v>1</v>
      </c>
      <c r="J16" s="52">
        <v>1</v>
      </c>
      <c r="K16" s="52">
        <v>1</v>
      </c>
      <c r="L16" s="50"/>
      <c r="M16" s="51"/>
      <c r="N16" s="51"/>
      <c r="O16" s="51"/>
      <c r="P16" s="51"/>
      <c r="Q16" s="51"/>
    </row>
    <row r="17" spans="1:17">
      <c r="A17" s="46" t="s">
        <v>39</v>
      </c>
      <c r="B17" s="98" t="s">
        <v>40</v>
      </c>
      <c r="C17" s="52">
        <v>4</v>
      </c>
      <c r="D17" s="52">
        <v>4</v>
      </c>
      <c r="E17" s="31">
        <v>4</v>
      </c>
      <c r="F17" s="52">
        <v>4</v>
      </c>
      <c r="G17" s="52">
        <v>5</v>
      </c>
      <c r="H17" s="52">
        <v>4</v>
      </c>
      <c r="I17" s="52">
        <v>3</v>
      </c>
      <c r="J17" s="52">
        <v>4</v>
      </c>
      <c r="K17" s="52">
        <v>2</v>
      </c>
      <c r="L17" s="50"/>
      <c r="M17" s="51"/>
      <c r="N17" s="51"/>
      <c r="O17" s="51"/>
      <c r="P17" s="51"/>
      <c r="Q17" s="51"/>
    </row>
    <row r="18" spans="1:17">
      <c r="A18" s="46" t="s">
        <v>41</v>
      </c>
      <c r="B18" s="98" t="s">
        <v>42</v>
      </c>
      <c r="C18" s="52">
        <v>1</v>
      </c>
      <c r="D18" s="52">
        <v>1</v>
      </c>
      <c r="E18" s="31">
        <v>2</v>
      </c>
      <c r="F18" s="52">
        <v>2</v>
      </c>
      <c r="G18" s="52">
        <v>1</v>
      </c>
      <c r="H18" s="52">
        <v>1</v>
      </c>
      <c r="I18" s="52">
        <v>1</v>
      </c>
      <c r="J18" s="52">
        <v>1</v>
      </c>
      <c r="K18" s="52">
        <v>1</v>
      </c>
      <c r="L18" s="50"/>
    </row>
    <row r="19" spans="1:17" ht="42">
      <c r="A19" s="46" t="s">
        <v>43</v>
      </c>
      <c r="B19" s="98" t="s">
        <v>44</v>
      </c>
      <c r="C19" s="52">
        <v>1</v>
      </c>
      <c r="D19" s="52">
        <v>1</v>
      </c>
      <c r="E19" s="31">
        <v>3</v>
      </c>
      <c r="F19" s="52">
        <v>3</v>
      </c>
      <c r="G19" s="52">
        <v>5</v>
      </c>
      <c r="H19" s="52">
        <v>1</v>
      </c>
      <c r="I19" s="52">
        <v>1</v>
      </c>
      <c r="J19" s="52">
        <v>4</v>
      </c>
      <c r="K19" s="52">
        <v>1</v>
      </c>
      <c r="L19" s="50"/>
    </row>
    <row r="20" spans="1:17">
      <c r="A20" s="46" t="s">
        <v>45</v>
      </c>
      <c r="B20" s="98" t="s">
        <v>64</v>
      </c>
      <c r="C20" s="52">
        <v>1</v>
      </c>
      <c r="D20" s="52">
        <v>1</v>
      </c>
      <c r="E20" s="31">
        <v>1</v>
      </c>
      <c r="F20" s="52">
        <v>2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0"/>
    </row>
    <row r="21" spans="1:17" ht="42">
      <c r="A21" s="46" t="s">
        <v>47</v>
      </c>
      <c r="B21" s="98" t="s">
        <v>48</v>
      </c>
      <c r="C21" s="52">
        <v>4</v>
      </c>
      <c r="D21" s="52">
        <v>1</v>
      </c>
      <c r="E21" s="31">
        <v>3</v>
      </c>
      <c r="F21" s="52">
        <v>2</v>
      </c>
      <c r="G21" s="52">
        <v>5</v>
      </c>
      <c r="H21" s="52">
        <v>4</v>
      </c>
      <c r="I21" s="52">
        <v>2</v>
      </c>
      <c r="J21" s="52">
        <v>5</v>
      </c>
      <c r="K21" s="52">
        <v>2</v>
      </c>
      <c r="L21" s="53" t="s">
        <v>23</v>
      </c>
    </row>
    <row r="22" spans="1:17">
      <c r="B22" s="99" t="s">
        <v>76</v>
      </c>
      <c r="C22" s="54">
        <f t="shared" ref="C22:K22" si="0">SUM(C10:C21)</f>
        <v>27</v>
      </c>
      <c r="D22" s="54">
        <f t="shared" si="0"/>
        <v>23</v>
      </c>
      <c r="E22" s="54">
        <f t="shared" si="0"/>
        <v>28</v>
      </c>
      <c r="F22" s="54">
        <f t="shared" si="0"/>
        <v>26</v>
      </c>
      <c r="G22" s="54">
        <f t="shared" si="0"/>
        <v>28</v>
      </c>
      <c r="H22" s="54">
        <f t="shared" si="0"/>
        <v>26</v>
      </c>
      <c r="I22" s="54">
        <f t="shared" si="0"/>
        <v>18</v>
      </c>
      <c r="J22" s="54">
        <f t="shared" si="0"/>
        <v>35</v>
      </c>
      <c r="K22" s="54">
        <f t="shared" si="0"/>
        <v>16</v>
      </c>
      <c r="L22" s="55">
        <f>AVERAGE(C22:K22)</f>
        <v>25.222222222222221</v>
      </c>
    </row>
    <row r="23" spans="1:17">
      <c r="B23" s="100" t="s">
        <v>51</v>
      </c>
      <c r="C23" s="56">
        <f>AVERAGE(C10:C21)</f>
        <v>2.25</v>
      </c>
      <c r="D23" s="56">
        <f t="shared" ref="D23:K23" si="1">AVERAGE(D10:D21)</f>
        <v>1.9166666666666667</v>
      </c>
      <c r="E23" s="56">
        <f t="shared" si="1"/>
        <v>2.3333333333333335</v>
      </c>
      <c r="F23" s="56">
        <f t="shared" si="1"/>
        <v>2.1666666666666665</v>
      </c>
      <c r="G23" s="56">
        <f t="shared" si="1"/>
        <v>2.3333333333333335</v>
      </c>
      <c r="H23" s="56">
        <f t="shared" si="1"/>
        <v>2.1666666666666665</v>
      </c>
      <c r="I23" s="56">
        <f t="shared" si="1"/>
        <v>1.5</v>
      </c>
      <c r="J23" s="56">
        <f t="shared" si="1"/>
        <v>2.9166666666666665</v>
      </c>
      <c r="K23" s="56">
        <f t="shared" si="1"/>
        <v>1.3333333333333333</v>
      </c>
    </row>
    <row r="29" spans="1:17">
      <c r="C29" s="57"/>
    </row>
    <row r="30" spans="1:17">
      <c r="C30" s="57"/>
    </row>
    <row r="31" spans="1:17">
      <c r="C31" s="57"/>
    </row>
    <row r="32" spans="1:17">
      <c r="C32" s="57"/>
    </row>
    <row r="33" spans="3:3">
      <c r="C33" s="57"/>
    </row>
    <row r="34" spans="3:3">
      <c r="C34" s="57"/>
    </row>
    <row r="35" spans="3:3">
      <c r="C35" s="57"/>
    </row>
    <row r="36" spans="3:3">
      <c r="C36" s="57"/>
    </row>
    <row r="37" spans="3:3">
      <c r="C37" s="57"/>
    </row>
  </sheetData>
  <mergeCells count="1">
    <mergeCell ref="B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2E502-D9AE-B940-9478-989BC39866A3}">
  <dimension ref="A2:Q23"/>
  <sheetViews>
    <sheetView zoomScale="90" zoomScaleNormal="90" workbookViewId="0"/>
  </sheetViews>
  <sheetFormatPr defaultColWidth="8.77734375" defaultRowHeight="21"/>
  <cols>
    <col min="1" max="1" width="4" style="37" customWidth="1"/>
    <col min="2" max="2" width="80.77734375" style="59" customWidth="1"/>
    <col min="3" max="3" width="19" style="39" bestFit="1" customWidth="1"/>
    <col min="4" max="11" width="17.77734375" style="39" customWidth="1"/>
    <col min="12" max="12" width="14.77734375" style="39" customWidth="1"/>
    <col min="13" max="13" width="11.44140625" style="39" customWidth="1"/>
    <col min="14" max="16384" width="8.77734375" style="39"/>
  </cols>
  <sheetData>
    <row r="2" spans="1:17" ht="84">
      <c r="B2" s="40" t="s">
        <v>0</v>
      </c>
      <c r="C2" s="41" t="s">
        <v>1</v>
      </c>
      <c r="D2" s="41" t="s">
        <v>2</v>
      </c>
      <c r="E2" s="41" t="s">
        <v>10</v>
      </c>
      <c r="F2" s="41" t="s">
        <v>11</v>
      </c>
      <c r="G2" s="41" t="s">
        <v>4</v>
      </c>
      <c r="H2" s="41" t="s">
        <v>79</v>
      </c>
      <c r="I2" s="41" t="s">
        <v>5</v>
      </c>
    </row>
    <row r="3" spans="1:17">
      <c r="B3" s="95" t="s">
        <v>72</v>
      </c>
      <c r="C3" s="2" t="s">
        <v>78</v>
      </c>
      <c r="D3" s="2">
        <v>20</v>
      </c>
      <c r="E3" s="2">
        <v>2024</v>
      </c>
      <c r="F3" s="1"/>
      <c r="G3" s="42">
        <v>4000000</v>
      </c>
      <c r="H3" s="42">
        <v>0</v>
      </c>
      <c r="I3" s="42">
        <f>G3-H3</f>
        <v>4000000</v>
      </c>
    </row>
    <row r="4" spans="1:17" ht="16.5" customHeight="1"/>
    <row r="5" spans="1:17">
      <c r="B5" s="176" t="s">
        <v>12</v>
      </c>
      <c r="C5" s="176"/>
      <c r="D5" s="176"/>
      <c r="E5" s="176"/>
      <c r="F5" s="176"/>
      <c r="G5" s="176"/>
      <c r="H5" s="176"/>
      <c r="I5" s="176"/>
      <c r="J5" s="37"/>
    </row>
    <row r="6" spans="1:17" s="59" customFormat="1" ht="63">
      <c r="A6" s="58"/>
      <c r="C6" s="94" t="s">
        <v>70</v>
      </c>
      <c r="D6" s="61" t="s">
        <v>54</v>
      </c>
      <c r="E6" s="61" t="s">
        <v>55</v>
      </c>
      <c r="F6" s="61" t="s">
        <v>53</v>
      </c>
      <c r="G6" s="61" t="s">
        <v>69</v>
      </c>
      <c r="H6" s="92" t="s">
        <v>59</v>
      </c>
      <c r="I6" s="61" t="s">
        <v>56</v>
      </c>
      <c r="J6" s="61" t="s">
        <v>57</v>
      </c>
      <c r="K6" s="61" t="s">
        <v>58</v>
      </c>
      <c r="L6" s="62" t="s">
        <v>23</v>
      </c>
    </row>
    <row r="7" spans="1:17">
      <c r="B7" s="43" t="s">
        <v>22</v>
      </c>
      <c r="C7" s="44">
        <v>4</v>
      </c>
      <c r="D7" s="44">
        <v>4</v>
      </c>
      <c r="E7" s="44">
        <v>6</v>
      </c>
      <c r="F7" s="44">
        <v>5</v>
      </c>
      <c r="G7" s="44">
        <v>5</v>
      </c>
      <c r="H7" s="44">
        <v>5</v>
      </c>
      <c r="I7" s="44">
        <v>4</v>
      </c>
      <c r="J7" s="44">
        <v>4</v>
      </c>
      <c r="K7" s="44">
        <v>3</v>
      </c>
      <c r="L7" s="45">
        <f>AVERAGE(C7:K7)</f>
        <v>4.4444444444444446</v>
      </c>
    </row>
    <row r="8" spans="1:17">
      <c r="A8" s="46"/>
      <c r="B8" s="96"/>
    </row>
    <row r="9" spans="1:17">
      <c r="A9" s="46"/>
      <c r="B9" s="97" t="s">
        <v>24</v>
      </c>
      <c r="H9" s="47"/>
      <c r="I9" s="47"/>
      <c r="J9" s="47"/>
      <c r="K9" s="47"/>
    </row>
    <row r="10" spans="1:17">
      <c r="A10" s="46" t="s">
        <v>25</v>
      </c>
      <c r="B10" s="98" t="s">
        <v>26</v>
      </c>
      <c r="C10" s="48">
        <v>4</v>
      </c>
      <c r="D10" s="48">
        <v>5</v>
      </c>
      <c r="E10" s="49">
        <v>5</v>
      </c>
      <c r="F10" s="48">
        <v>5</v>
      </c>
      <c r="G10" s="48">
        <v>5</v>
      </c>
      <c r="H10" s="48">
        <v>4</v>
      </c>
      <c r="I10" s="48">
        <v>5</v>
      </c>
      <c r="J10" s="48">
        <v>5</v>
      </c>
      <c r="K10" s="48">
        <v>5</v>
      </c>
      <c r="L10" s="50"/>
      <c r="M10" s="51"/>
      <c r="N10" s="51"/>
      <c r="O10" s="51"/>
      <c r="P10" s="51"/>
      <c r="Q10" s="51"/>
    </row>
    <row r="11" spans="1:17">
      <c r="A11" s="46" t="s">
        <v>27</v>
      </c>
      <c r="B11" s="98" t="s">
        <v>65</v>
      </c>
      <c r="C11" s="52">
        <v>5</v>
      </c>
      <c r="D11" s="52">
        <v>4</v>
      </c>
      <c r="E11" s="31">
        <v>3</v>
      </c>
      <c r="F11" s="52">
        <v>3</v>
      </c>
      <c r="G11" s="52">
        <v>3</v>
      </c>
      <c r="H11" s="52">
        <v>5</v>
      </c>
      <c r="I11" s="52">
        <v>2</v>
      </c>
      <c r="J11" s="52">
        <v>3</v>
      </c>
      <c r="K11" s="52">
        <v>2</v>
      </c>
      <c r="L11" s="50"/>
      <c r="M11" s="51"/>
      <c r="N11" s="51"/>
      <c r="O11" s="51"/>
      <c r="P11" s="51"/>
      <c r="Q11" s="51"/>
    </row>
    <row r="12" spans="1:17" ht="42">
      <c r="A12" s="46" t="s">
        <v>29</v>
      </c>
      <c r="B12" s="98" t="s">
        <v>30</v>
      </c>
      <c r="C12" s="52">
        <v>1</v>
      </c>
      <c r="D12" s="52">
        <v>4</v>
      </c>
      <c r="E12" s="31">
        <v>5</v>
      </c>
      <c r="F12" s="52">
        <v>4</v>
      </c>
      <c r="G12" s="52">
        <v>1</v>
      </c>
      <c r="H12" s="52">
        <v>4</v>
      </c>
      <c r="I12" s="52">
        <v>4</v>
      </c>
      <c r="J12" s="52">
        <v>5</v>
      </c>
      <c r="K12" s="52">
        <v>3</v>
      </c>
      <c r="L12" s="50"/>
      <c r="M12" s="51"/>
      <c r="N12" s="51"/>
      <c r="O12" s="51"/>
      <c r="P12" s="51"/>
      <c r="Q12" s="51"/>
    </row>
    <row r="13" spans="1:17">
      <c r="A13" s="46" t="s">
        <v>31</v>
      </c>
      <c r="B13" s="98" t="s">
        <v>32</v>
      </c>
      <c r="C13" s="52">
        <v>5</v>
      </c>
      <c r="D13" s="52">
        <v>1</v>
      </c>
      <c r="E13" s="31">
        <v>1</v>
      </c>
      <c r="F13" s="52">
        <v>1</v>
      </c>
      <c r="G13" s="52">
        <v>1</v>
      </c>
      <c r="H13" s="52">
        <v>1</v>
      </c>
      <c r="I13" s="52">
        <v>5</v>
      </c>
      <c r="J13" s="52">
        <v>1</v>
      </c>
      <c r="K13" s="52">
        <v>1</v>
      </c>
      <c r="L13" s="50"/>
      <c r="M13" s="51"/>
      <c r="N13" s="51"/>
      <c r="O13" s="51"/>
      <c r="P13" s="51"/>
      <c r="Q13" s="51"/>
    </row>
    <row r="14" spans="1:17" ht="42">
      <c r="A14" s="46" t="s">
        <v>33</v>
      </c>
      <c r="B14" s="98" t="s">
        <v>34</v>
      </c>
      <c r="C14" s="52">
        <v>1</v>
      </c>
      <c r="D14" s="52">
        <v>1</v>
      </c>
      <c r="E14" s="31">
        <v>1</v>
      </c>
      <c r="F14" s="52">
        <v>1</v>
      </c>
      <c r="G14" s="52">
        <v>1</v>
      </c>
      <c r="H14" s="52">
        <v>1</v>
      </c>
      <c r="I14" s="52">
        <v>1</v>
      </c>
      <c r="J14" s="52">
        <v>1</v>
      </c>
      <c r="K14" s="52">
        <v>1</v>
      </c>
      <c r="L14" s="50"/>
      <c r="M14" s="51"/>
      <c r="N14" s="51"/>
      <c r="O14" s="51"/>
      <c r="P14" s="51"/>
      <c r="Q14" s="51"/>
    </row>
    <row r="15" spans="1:17">
      <c r="A15" s="46" t="s">
        <v>35</v>
      </c>
      <c r="B15" s="98" t="s">
        <v>36</v>
      </c>
      <c r="C15" s="52">
        <v>5</v>
      </c>
      <c r="D15" s="52">
        <v>4</v>
      </c>
      <c r="E15" s="31">
        <v>5</v>
      </c>
      <c r="F15" s="52">
        <v>3</v>
      </c>
      <c r="G15" s="52">
        <v>5</v>
      </c>
      <c r="H15" s="52">
        <v>3</v>
      </c>
      <c r="I15" s="52">
        <v>5</v>
      </c>
      <c r="J15" s="52">
        <v>5</v>
      </c>
      <c r="K15" s="52">
        <v>5</v>
      </c>
      <c r="L15" s="50"/>
      <c r="M15" s="51"/>
      <c r="N15" s="51"/>
      <c r="O15" s="51"/>
      <c r="P15" s="51"/>
      <c r="Q15" s="51"/>
    </row>
    <row r="16" spans="1:17" ht="42">
      <c r="A16" s="46" t="s">
        <v>37</v>
      </c>
      <c r="B16" s="98" t="s">
        <v>38</v>
      </c>
      <c r="C16" s="52">
        <v>1</v>
      </c>
      <c r="D16" s="52">
        <v>3</v>
      </c>
      <c r="E16" s="31">
        <v>1</v>
      </c>
      <c r="F16" s="52">
        <v>2</v>
      </c>
      <c r="G16" s="52">
        <v>2</v>
      </c>
      <c r="H16" s="52">
        <v>1</v>
      </c>
      <c r="I16" s="52">
        <v>3</v>
      </c>
      <c r="J16" s="52">
        <v>1</v>
      </c>
      <c r="K16" s="52">
        <v>1</v>
      </c>
      <c r="L16" s="50"/>
      <c r="M16" s="51"/>
      <c r="N16" s="51"/>
      <c r="O16" s="51"/>
      <c r="P16" s="51"/>
      <c r="Q16" s="51"/>
    </row>
    <row r="17" spans="1:17">
      <c r="A17" s="46" t="s">
        <v>39</v>
      </c>
      <c r="B17" s="98" t="s">
        <v>40</v>
      </c>
      <c r="C17" s="52">
        <v>5</v>
      </c>
      <c r="D17" s="52">
        <v>4</v>
      </c>
      <c r="E17" s="31">
        <v>3</v>
      </c>
      <c r="F17" s="52">
        <v>2</v>
      </c>
      <c r="G17" s="52">
        <v>5</v>
      </c>
      <c r="H17" s="52">
        <v>5</v>
      </c>
      <c r="I17" s="52">
        <v>3</v>
      </c>
      <c r="J17" s="52">
        <v>3</v>
      </c>
      <c r="K17" s="52">
        <v>5</v>
      </c>
      <c r="L17" s="50"/>
      <c r="M17" s="51"/>
      <c r="N17" s="51"/>
      <c r="O17" s="51"/>
      <c r="P17" s="51"/>
      <c r="Q17" s="51"/>
    </row>
    <row r="18" spans="1:17">
      <c r="A18" s="46" t="s">
        <v>41</v>
      </c>
      <c r="B18" s="98" t="s">
        <v>42</v>
      </c>
      <c r="C18" s="52">
        <v>5</v>
      </c>
      <c r="D18" s="52">
        <v>1</v>
      </c>
      <c r="E18" s="31">
        <v>4</v>
      </c>
      <c r="F18" s="52">
        <v>2</v>
      </c>
      <c r="G18" s="52">
        <v>1</v>
      </c>
      <c r="H18" s="52">
        <v>3</v>
      </c>
      <c r="I18" s="52">
        <v>1</v>
      </c>
      <c r="J18" s="52">
        <v>1</v>
      </c>
      <c r="K18" s="52">
        <v>1</v>
      </c>
      <c r="L18" s="50"/>
    </row>
    <row r="19" spans="1:17" ht="42">
      <c r="A19" s="46" t="s">
        <v>43</v>
      </c>
      <c r="B19" s="98" t="s">
        <v>44</v>
      </c>
      <c r="C19" s="52">
        <v>5</v>
      </c>
      <c r="D19" s="52">
        <v>1</v>
      </c>
      <c r="E19" s="31">
        <v>2</v>
      </c>
      <c r="F19" s="52">
        <v>1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0"/>
    </row>
    <row r="20" spans="1:17">
      <c r="A20" s="46" t="s">
        <v>45</v>
      </c>
      <c r="B20" s="98" t="s">
        <v>64</v>
      </c>
      <c r="C20" s="52">
        <v>5</v>
      </c>
      <c r="D20" s="52">
        <v>1</v>
      </c>
      <c r="E20" s="31">
        <v>1</v>
      </c>
      <c r="F20" s="52">
        <v>1</v>
      </c>
      <c r="G20" s="52">
        <v>1</v>
      </c>
      <c r="H20" s="52">
        <v>1</v>
      </c>
      <c r="I20" s="52">
        <v>3</v>
      </c>
      <c r="J20" s="52">
        <v>1</v>
      </c>
      <c r="K20" s="52">
        <v>1</v>
      </c>
      <c r="L20" s="50"/>
    </row>
    <row r="21" spans="1:17" ht="42">
      <c r="A21" s="46" t="s">
        <v>47</v>
      </c>
      <c r="B21" s="98" t="s">
        <v>48</v>
      </c>
      <c r="C21" s="52">
        <v>5</v>
      </c>
      <c r="D21" s="52">
        <v>1</v>
      </c>
      <c r="E21" s="31">
        <v>3</v>
      </c>
      <c r="F21" s="52">
        <v>3</v>
      </c>
      <c r="G21" s="52">
        <v>3</v>
      </c>
      <c r="H21" s="52">
        <v>3</v>
      </c>
      <c r="I21" s="52">
        <v>3</v>
      </c>
      <c r="J21" s="52">
        <v>3</v>
      </c>
      <c r="K21" s="52">
        <v>1</v>
      </c>
      <c r="L21" s="53" t="s">
        <v>23</v>
      </c>
    </row>
    <row r="22" spans="1:17">
      <c r="B22" s="99" t="s">
        <v>76</v>
      </c>
      <c r="C22" s="54">
        <f t="shared" ref="C22:K22" si="0">SUM(C10:C21)</f>
        <v>47</v>
      </c>
      <c r="D22" s="54">
        <f t="shared" si="0"/>
        <v>30</v>
      </c>
      <c r="E22" s="54">
        <f t="shared" si="0"/>
        <v>34</v>
      </c>
      <c r="F22" s="54">
        <f t="shared" si="0"/>
        <v>28</v>
      </c>
      <c r="G22" s="54">
        <f t="shared" si="0"/>
        <v>29</v>
      </c>
      <c r="H22" s="54">
        <f t="shared" si="0"/>
        <v>32</v>
      </c>
      <c r="I22" s="54">
        <f t="shared" si="0"/>
        <v>36</v>
      </c>
      <c r="J22" s="54">
        <f t="shared" si="0"/>
        <v>30</v>
      </c>
      <c r="K22" s="54">
        <f t="shared" si="0"/>
        <v>27</v>
      </c>
      <c r="L22" s="55">
        <f>AVERAGE(C22:K22)</f>
        <v>32.555555555555557</v>
      </c>
    </row>
    <row r="23" spans="1:17">
      <c r="B23" s="100" t="s">
        <v>51</v>
      </c>
      <c r="C23" s="56">
        <f>AVERAGE(C10:C21)</f>
        <v>3.9166666666666665</v>
      </c>
      <c r="D23" s="56">
        <f t="shared" ref="D23:K23" si="1">AVERAGE(D10:D21)</f>
        <v>2.5</v>
      </c>
      <c r="E23" s="56">
        <f t="shared" si="1"/>
        <v>2.8333333333333335</v>
      </c>
      <c r="F23" s="56">
        <f t="shared" si="1"/>
        <v>2.3333333333333335</v>
      </c>
      <c r="G23" s="56">
        <f t="shared" si="1"/>
        <v>2.4166666666666665</v>
      </c>
      <c r="H23" s="56">
        <f t="shared" si="1"/>
        <v>2.6666666666666665</v>
      </c>
      <c r="I23" s="56">
        <f t="shared" si="1"/>
        <v>3</v>
      </c>
      <c r="J23" s="56">
        <f t="shared" si="1"/>
        <v>2.5</v>
      </c>
      <c r="K23" s="56">
        <f t="shared" si="1"/>
        <v>2.25</v>
      </c>
    </row>
  </sheetData>
  <mergeCells count="1">
    <mergeCell ref="B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A6878-7413-AB44-8744-3AB6F4BF3441}">
  <dimension ref="A2:Q23"/>
  <sheetViews>
    <sheetView zoomScale="90" zoomScaleNormal="90" workbookViewId="0"/>
  </sheetViews>
  <sheetFormatPr defaultColWidth="8.77734375" defaultRowHeight="21"/>
  <cols>
    <col min="1" max="1" width="4" style="37" customWidth="1"/>
    <col min="2" max="2" width="80.77734375" style="59" customWidth="1"/>
    <col min="3" max="3" width="19" style="39" bestFit="1" customWidth="1"/>
    <col min="4" max="11" width="17.77734375" style="39" customWidth="1"/>
    <col min="12" max="12" width="14.77734375" style="39" customWidth="1"/>
    <col min="13" max="13" width="11.44140625" style="39" customWidth="1"/>
    <col min="14" max="16384" width="8.77734375" style="39"/>
  </cols>
  <sheetData>
    <row r="2" spans="1:17" ht="84">
      <c r="B2" s="40" t="s">
        <v>0</v>
      </c>
      <c r="C2" s="41" t="s">
        <v>1</v>
      </c>
      <c r="D2" s="41" t="s">
        <v>2</v>
      </c>
      <c r="E2" s="41" t="s">
        <v>10</v>
      </c>
      <c r="F2" s="41" t="s">
        <v>11</v>
      </c>
      <c r="G2" s="41" t="s">
        <v>4</v>
      </c>
      <c r="H2" s="41" t="s">
        <v>79</v>
      </c>
      <c r="I2" s="41" t="s">
        <v>5</v>
      </c>
    </row>
    <row r="3" spans="1:17">
      <c r="B3" s="95" t="s">
        <v>71</v>
      </c>
      <c r="C3" s="2" t="s">
        <v>78</v>
      </c>
      <c r="D3" s="2">
        <v>20</v>
      </c>
      <c r="E3" s="2">
        <v>2024</v>
      </c>
      <c r="F3" s="1"/>
      <c r="G3" s="42">
        <v>58900000</v>
      </c>
      <c r="H3" s="42">
        <v>28500000</v>
      </c>
      <c r="I3" s="42">
        <f>G3-H3</f>
        <v>30400000</v>
      </c>
    </row>
    <row r="4" spans="1:17" ht="16.5" customHeight="1"/>
    <row r="5" spans="1:17">
      <c r="B5" s="176" t="s">
        <v>12</v>
      </c>
      <c r="C5" s="176"/>
      <c r="D5" s="176"/>
      <c r="E5" s="176"/>
      <c r="F5" s="176"/>
      <c r="G5" s="176"/>
      <c r="H5" s="176"/>
      <c r="I5" s="176"/>
      <c r="J5" s="37"/>
    </row>
    <row r="6" spans="1:17" s="59" customFormat="1" ht="63">
      <c r="A6" s="58"/>
      <c r="C6" s="94" t="s">
        <v>70</v>
      </c>
      <c r="D6" s="61" t="s">
        <v>54</v>
      </c>
      <c r="E6" s="61" t="s">
        <v>55</v>
      </c>
      <c r="F6" s="61" t="s">
        <v>53</v>
      </c>
      <c r="G6" s="61" t="s">
        <v>69</v>
      </c>
      <c r="H6" s="92" t="s">
        <v>59</v>
      </c>
      <c r="I6" s="61" t="s">
        <v>56</v>
      </c>
      <c r="J6" s="61" t="s">
        <v>57</v>
      </c>
      <c r="K6" s="61" t="s">
        <v>58</v>
      </c>
      <c r="L6" s="62" t="s">
        <v>23</v>
      </c>
    </row>
    <row r="7" spans="1:17">
      <c r="B7" s="43" t="s">
        <v>22</v>
      </c>
      <c r="C7" s="44">
        <v>4</v>
      </c>
      <c r="D7" s="44">
        <v>5</v>
      </c>
      <c r="E7" s="44">
        <v>5</v>
      </c>
      <c r="F7" s="44">
        <v>5</v>
      </c>
      <c r="G7" s="44">
        <v>6</v>
      </c>
      <c r="H7" s="44">
        <v>5</v>
      </c>
      <c r="I7" s="44">
        <v>5</v>
      </c>
      <c r="J7" s="44">
        <v>6</v>
      </c>
      <c r="K7" s="44">
        <v>5</v>
      </c>
      <c r="L7" s="45">
        <f>AVERAGE(C7:K7)</f>
        <v>5.1111111111111107</v>
      </c>
    </row>
    <row r="8" spans="1:17">
      <c r="A8" s="46"/>
      <c r="B8" s="96"/>
    </row>
    <row r="9" spans="1:17">
      <c r="A9" s="46"/>
      <c r="B9" s="97" t="s">
        <v>24</v>
      </c>
      <c r="H9" s="47"/>
      <c r="I9" s="47"/>
      <c r="J9" s="47"/>
      <c r="K9" s="47"/>
    </row>
    <row r="10" spans="1:17">
      <c r="A10" s="46" t="s">
        <v>25</v>
      </c>
      <c r="B10" s="98" t="s">
        <v>26</v>
      </c>
      <c r="C10" s="48">
        <v>4</v>
      </c>
      <c r="D10" s="48">
        <v>5</v>
      </c>
      <c r="E10" s="49">
        <v>5</v>
      </c>
      <c r="F10" s="48">
        <v>5</v>
      </c>
      <c r="G10" s="48">
        <v>5</v>
      </c>
      <c r="H10" s="48">
        <v>3</v>
      </c>
      <c r="I10" s="48">
        <v>5</v>
      </c>
      <c r="J10" s="48">
        <v>5</v>
      </c>
      <c r="K10" s="48">
        <v>5</v>
      </c>
      <c r="L10" s="50"/>
      <c r="M10" s="51"/>
      <c r="N10" s="51"/>
      <c r="O10" s="51"/>
      <c r="P10" s="51"/>
      <c r="Q10" s="51"/>
    </row>
    <row r="11" spans="1:17">
      <c r="A11" s="46" t="s">
        <v>27</v>
      </c>
      <c r="B11" s="98" t="s">
        <v>65</v>
      </c>
      <c r="C11" s="52">
        <v>4</v>
      </c>
      <c r="D11" s="52">
        <v>2</v>
      </c>
      <c r="E11" s="31">
        <v>4</v>
      </c>
      <c r="F11" s="52">
        <v>2</v>
      </c>
      <c r="G11" s="52">
        <v>5</v>
      </c>
      <c r="H11" s="52">
        <v>5</v>
      </c>
      <c r="I11" s="52">
        <v>3</v>
      </c>
      <c r="J11" s="52">
        <v>4</v>
      </c>
      <c r="K11" s="52">
        <v>3</v>
      </c>
      <c r="L11" s="50"/>
      <c r="M11" s="51"/>
      <c r="N11" s="51"/>
      <c r="O11" s="51"/>
      <c r="P11" s="51"/>
      <c r="Q11" s="51"/>
    </row>
    <row r="12" spans="1:17" ht="42">
      <c r="A12" s="46" t="s">
        <v>29</v>
      </c>
      <c r="B12" s="98" t="s">
        <v>30</v>
      </c>
      <c r="C12" s="52">
        <v>1</v>
      </c>
      <c r="D12" s="52">
        <v>4</v>
      </c>
      <c r="E12" s="31">
        <v>3</v>
      </c>
      <c r="F12" s="52">
        <v>4</v>
      </c>
      <c r="G12" s="52">
        <v>2</v>
      </c>
      <c r="H12" s="52">
        <v>1</v>
      </c>
      <c r="I12" s="52">
        <v>5</v>
      </c>
      <c r="J12" s="52">
        <v>5</v>
      </c>
      <c r="K12" s="52">
        <v>2</v>
      </c>
      <c r="L12" s="50"/>
      <c r="M12" s="51"/>
      <c r="N12" s="51"/>
      <c r="O12" s="51"/>
      <c r="P12" s="51"/>
      <c r="Q12" s="51"/>
    </row>
    <row r="13" spans="1:17">
      <c r="A13" s="46" t="s">
        <v>31</v>
      </c>
      <c r="B13" s="98" t="s">
        <v>32</v>
      </c>
      <c r="C13" s="52">
        <v>5</v>
      </c>
      <c r="D13" s="52">
        <v>5</v>
      </c>
      <c r="E13" s="31">
        <v>5</v>
      </c>
      <c r="F13" s="52">
        <v>1</v>
      </c>
      <c r="G13" s="52">
        <v>5</v>
      </c>
      <c r="H13" s="52">
        <v>5</v>
      </c>
      <c r="I13" s="52">
        <v>5</v>
      </c>
      <c r="J13" s="52">
        <v>5</v>
      </c>
      <c r="K13" s="52">
        <v>5</v>
      </c>
      <c r="L13" s="50"/>
      <c r="M13" s="51"/>
      <c r="N13" s="51"/>
      <c r="O13" s="51"/>
      <c r="P13" s="51"/>
      <c r="Q13" s="51"/>
    </row>
    <row r="14" spans="1:17" ht="42">
      <c r="A14" s="46" t="s">
        <v>33</v>
      </c>
      <c r="B14" s="98" t="s">
        <v>34</v>
      </c>
      <c r="C14" s="52">
        <v>1</v>
      </c>
      <c r="D14" s="52">
        <v>1</v>
      </c>
      <c r="E14" s="31">
        <v>2</v>
      </c>
      <c r="F14" s="52">
        <v>1</v>
      </c>
      <c r="G14" s="52">
        <v>1</v>
      </c>
      <c r="H14" s="52">
        <v>1</v>
      </c>
      <c r="I14" s="52">
        <v>1</v>
      </c>
      <c r="J14" s="52">
        <v>2</v>
      </c>
      <c r="K14" s="52">
        <v>5</v>
      </c>
      <c r="L14" s="50"/>
      <c r="M14" s="51"/>
      <c r="N14" s="51"/>
      <c r="O14" s="51"/>
      <c r="P14" s="51"/>
      <c r="Q14" s="51"/>
    </row>
    <row r="15" spans="1:17">
      <c r="A15" s="46" t="s">
        <v>35</v>
      </c>
      <c r="B15" s="98" t="s">
        <v>36</v>
      </c>
      <c r="C15" s="52">
        <v>5</v>
      </c>
      <c r="D15" s="52">
        <v>5</v>
      </c>
      <c r="E15" s="31">
        <v>5</v>
      </c>
      <c r="F15" s="52">
        <v>4</v>
      </c>
      <c r="G15" s="52">
        <v>5</v>
      </c>
      <c r="H15" s="52">
        <v>5</v>
      </c>
      <c r="I15" s="52">
        <v>5</v>
      </c>
      <c r="J15" s="52">
        <v>5</v>
      </c>
      <c r="K15" s="52">
        <v>5</v>
      </c>
      <c r="L15" s="50"/>
      <c r="M15" s="51"/>
      <c r="N15" s="51"/>
      <c r="O15" s="51"/>
      <c r="P15" s="51"/>
      <c r="Q15" s="51"/>
    </row>
    <row r="16" spans="1:17" ht="42">
      <c r="A16" s="46" t="s">
        <v>37</v>
      </c>
      <c r="B16" s="98" t="s">
        <v>38</v>
      </c>
      <c r="C16" s="52">
        <v>1</v>
      </c>
      <c r="D16" s="52">
        <v>1</v>
      </c>
      <c r="E16" s="31">
        <v>1</v>
      </c>
      <c r="F16" s="52">
        <v>1</v>
      </c>
      <c r="G16" s="52">
        <v>1</v>
      </c>
      <c r="H16" s="52">
        <v>1</v>
      </c>
      <c r="I16" s="52">
        <v>1</v>
      </c>
      <c r="J16" s="52">
        <v>5</v>
      </c>
      <c r="K16" s="52">
        <v>2</v>
      </c>
      <c r="L16" s="50"/>
      <c r="M16" s="51"/>
      <c r="N16" s="51"/>
      <c r="O16" s="51"/>
      <c r="P16" s="51"/>
      <c r="Q16" s="51"/>
    </row>
    <row r="17" spans="1:17">
      <c r="A17" s="46" t="s">
        <v>39</v>
      </c>
      <c r="B17" s="98" t="s">
        <v>40</v>
      </c>
      <c r="C17" s="52">
        <v>4</v>
      </c>
      <c r="D17" s="52">
        <v>4</v>
      </c>
      <c r="E17" s="31">
        <v>4</v>
      </c>
      <c r="F17" s="52">
        <v>5</v>
      </c>
      <c r="G17" s="52">
        <v>5</v>
      </c>
      <c r="H17" s="52">
        <v>5</v>
      </c>
      <c r="I17" s="52">
        <v>3</v>
      </c>
      <c r="J17" s="52">
        <v>4</v>
      </c>
      <c r="K17" s="52">
        <v>4</v>
      </c>
      <c r="L17" s="50"/>
      <c r="M17" s="51"/>
      <c r="N17" s="51"/>
      <c r="O17" s="51"/>
      <c r="P17" s="51"/>
      <c r="Q17" s="51"/>
    </row>
    <row r="18" spans="1:17">
      <c r="A18" s="46" t="s">
        <v>41</v>
      </c>
      <c r="B18" s="98" t="s">
        <v>42</v>
      </c>
      <c r="C18" s="52">
        <v>1</v>
      </c>
      <c r="D18" s="52">
        <v>1</v>
      </c>
      <c r="E18" s="31">
        <v>3</v>
      </c>
      <c r="F18" s="52">
        <v>5</v>
      </c>
      <c r="G18" s="52">
        <v>5</v>
      </c>
      <c r="H18" s="52">
        <v>2</v>
      </c>
      <c r="I18" s="52">
        <v>3</v>
      </c>
      <c r="J18" s="52">
        <v>3</v>
      </c>
      <c r="K18" s="52">
        <v>2</v>
      </c>
      <c r="L18" s="50"/>
    </row>
    <row r="19" spans="1:17" ht="42">
      <c r="A19" s="46" t="s">
        <v>43</v>
      </c>
      <c r="B19" s="98" t="s">
        <v>44</v>
      </c>
      <c r="C19" s="52">
        <v>1</v>
      </c>
      <c r="D19" s="52">
        <v>1</v>
      </c>
      <c r="E19" s="31">
        <v>4</v>
      </c>
      <c r="F19" s="52">
        <v>3</v>
      </c>
      <c r="G19" s="52">
        <v>3</v>
      </c>
      <c r="H19" s="52">
        <v>1</v>
      </c>
      <c r="I19" s="52">
        <v>1</v>
      </c>
      <c r="J19" s="52">
        <v>3</v>
      </c>
      <c r="K19" s="52">
        <v>3</v>
      </c>
      <c r="L19" s="50"/>
    </row>
    <row r="20" spans="1:17">
      <c r="A20" s="46" t="s">
        <v>45</v>
      </c>
      <c r="B20" s="98" t="s">
        <v>64</v>
      </c>
      <c r="C20" s="52">
        <v>1</v>
      </c>
      <c r="D20" s="52">
        <v>1</v>
      </c>
      <c r="E20" s="31">
        <v>3</v>
      </c>
      <c r="F20" s="52">
        <v>4</v>
      </c>
      <c r="G20" s="52">
        <v>1</v>
      </c>
      <c r="H20" s="52">
        <v>1</v>
      </c>
      <c r="I20" s="52">
        <v>1</v>
      </c>
      <c r="J20" s="52">
        <v>1</v>
      </c>
      <c r="K20" s="52">
        <v>2</v>
      </c>
      <c r="L20" s="50"/>
    </row>
    <row r="21" spans="1:17" ht="42">
      <c r="A21" s="46" t="s">
        <v>47</v>
      </c>
      <c r="B21" s="98" t="s">
        <v>48</v>
      </c>
      <c r="C21" s="52">
        <v>1</v>
      </c>
      <c r="D21" s="52">
        <v>1</v>
      </c>
      <c r="E21" s="31">
        <v>3</v>
      </c>
      <c r="F21" s="52">
        <v>5</v>
      </c>
      <c r="G21" s="52">
        <v>5</v>
      </c>
      <c r="H21" s="52">
        <v>4</v>
      </c>
      <c r="I21" s="52">
        <v>3</v>
      </c>
      <c r="J21" s="52">
        <v>5</v>
      </c>
      <c r="K21" s="52">
        <v>2</v>
      </c>
      <c r="L21" s="53" t="s">
        <v>23</v>
      </c>
    </row>
    <row r="22" spans="1:17">
      <c r="B22" s="99" t="s">
        <v>76</v>
      </c>
      <c r="C22" s="54">
        <f t="shared" ref="C22:K22" si="0">SUM(C10:C21)</f>
        <v>29</v>
      </c>
      <c r="D22" s="54">
        <f t="shared" si="0"/>
        <v>31</v>
      </c>
      <c r="E22" s="54">
        <f t="shared" si="0"/>
        <v>42</v>
      </c>
      <c r="F22" s="54">
        <f t="shared" si="0"/>
        <v>40</v>
      </c>
      <c r="G22" s="54">
        <f t="shared" si="0"/>
        <v>43</v>
      </c>
      <c r="H22" s="54">
        <f t="shared" si="0"/>
        <v>34</v>
      </c>
      <c r="I22" s="54">
        <f t="shared" si="0"/>
        <v>36</v>
      </c>
      <c r="J22" s="54">
        <f t="shared" si="0"/>
        <v>47</v>
      </c>
      <c r="K22" s="54">
        <f t="shared" si="0"/>
        <v>40</v>
      </c>
      <c r="L22" s="55">
        <f>AVERAGE(C22:K22)</f>
        <v>38</v>
      </c>
    </row>
    <row r="23" spans="1:17">
      <c r="B23" s="100" t="s">
        <v>51</v>
      </c>
      <c r="C23" s="56">
        <f>AVERAGE(C10:C21)</f>
        <v>2.4166666666666665</v>
      </c>
      <c r="D23" s="56">
        <f t="shared" ref="D23:K23" si="1">AVERAGE(D10:D21)</f>
        <v>2.5833333333333335</v>
      </c>
      <c r="E23" s="56">
        <f t="shared" si="1"/>
        <v>3.5</v>
      </c>
      <c r="F23" s="56">
        <f t="shared" si="1"/>
        <v>3.3333333333333335</v>
      </c>
      <c r="G23" s="56">
        <f t="shared" si="1"/>
        <v>3.5833333333333335</v>
      </c>
      <c r="H23" s="56">
        <f t="shared" si="1"/>
        <v>2.8333333333333335</v>
      </c>
      <c r="I23" s="56">
        <f t="shared" si="1"/>
        <v>3</v>
      </c>
      <c r="J23" s="56">
        <f t="shared" si="1"/>
        <v>3.9166666666666665</v>
      </c>
      <c r="K23" s="56">
        <f t="shared" si="1"/>
        <v>3.3333333333333335</v>
      </c>
    </row>
  </sheetData>
  <mergeCells count="1"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37"/>
  <sheetViews>
    <sheetView zoomScale="90" zoomScaleNormal="90" workbookViewId="0"/>
  </sheetViews>
  <sheetFormatPr defaultColWidth="8.77734375" defaultRowHeight="21"/>
  <cols>
    <col min="1" max="1" width="4" style="37" customWidth="1"/>
    <col min="2" max="2" width="80.77734375" style="59" customWidth="1"/>
    <col min="3" max="3" width="19" style="39" customWidth="1"/>
    <col min="4" max="11" width="17.77734375" style="39" customWidth="1"/>
    <col min="12" max="12" width="14.77734375" style="39" customWidth="1"/>
    <col min="13" max="13" width="12.77734375" style="39" customWidth="1"/>
    <col min="14" max="16384" width="8.77734375" style="39"/>
  </cols>
  <sheetData>
    <row r="2" spans="1:17" ht="84">
      <c r="B2" s="40" t="s">
        <v>0</v>
      </c>
      <c r="C2" s="41" t="s">
        <v>1</v>
      </c>
      <c r="D2" s="41" t="s">
        <v>2</v>
      </c>
      <c r="E2" s="41" t="s">
        <v>10</v>
      </c>
      <c r="F2" s="41" t="s">
        <v>11</v>
      </c>
      <c r="G2" s="41" t="s">
        <v>4</v>
      </c>
      <c r="H2" s="41" t="s">
        <v>79</v>
      </c>
      <c r="I2" s="41" t="s">
        <v>5</v>
      </c>
    </row>
    <row r="3" spans="1:17">
      <c r="B3" s="95" t="s">
        <v>73</v>
      </c>
      <c r="C3" s="2" t="s">
        <v>8</v>
      </c>
      <c r="D3" s="2">
        <v>1</v>
      </c>
      <c r="E3" s="2">
        <v>2024</v>
      </c>
      <c r="F3" s="1"/>
      <c r="G3" s="42">
        <v>90000</v>
      </c>
      <c r="H3" s="42">
        <v>40000</v>
      </c>
      <c r="I3" s="42">
        <f>G3-H3</f>
        <v>50000</v>
      </c>
    </row>
    <row r="4" spans="1:17" ht="16.5" customHeight="1"/>
    <row r="5" spans="1:17">
      <c r="B5" s="176" t="s">
        <v>12</v>
      </c>
      <c r="C5" s="176"/>
      <c r="D5" s="176"/>
      <c r="E5" s="176"/>
      <c r="F5" s="176"/>
      <c r="G5" s="176"/>
      <c r="H5" s="176"/>
      <c r="I5" s="176"/>
      <c r="J5" s="176"/>
    </row>
    <row r="6" spans="1:17" s="59" customFormat="1" ht="63">
      <c r="A6" s="58"/>
      <c r="C6" s="60" t="s">
        <v>70</v>
      </c>
      <c r="D6" s="61" t="s">
        <v>54</v>
      </c>
      <c r="E6" s="61" t="s">
        <v>55</v>
      </c>
      <c r="F6" s="61" t="s">
        <v>53</v>
      </c>
      <c r="G6" s="61" t="s">
        <v>69</v>
      </c>
      <c r="H6" s="92" t="s">
        <v>59</v>
      </c>
      <c r="I6" s="61" t="s">
        <v>56</v>
      </c>
      <c r="J6" s="61" t="s">
        <v>57</v>
      </c>
      <c r="K6" s="61" t="s">
        <v>58</v>
      </c>
      <c r="L6" s="62" t="s">
        <v>23</v>
      </c>
    </row>
    <row r="7" spans="1:17">
      <c r="B7" s="43" t="s">
        <v>22</v>
      </c>
      <c r="C7" s="44">
        <v>5</v>
      </c>
      <c r="D7" s="44">
        <v>5</v>
      </c>
      <c r="E7" s="44">
        <v>5</v>
      </c>
      <c r="F7" s="44">
        <v>6</v>
      </c>
      <c r="G7" s="44">
        <v>5</v>
      </c>
      <c r="H7" s="44">
        <v>5</v>
      </c>
      <c r="I7" s="44">
        <v>5</v>
      </c>
      <c r="J7" s="44">
        <v>4</v>
      </c>
      <c r="K7" s="44">
        <v>5</v>
      </c>
      <c r="L7" s="45">
        <f>AVERAGE(C7:K7)</f>
        <v>5</v>
      </c>
    </row>
    <row r="8" spans="1:17">
      <c r="A8" s="46"/>
      <c r="B8" s="96"/>
    </row>
    <row r="9" spans="1:17">
      <c r="A9" s="46"/>
      <c r="B9" s="97" t="s">
        <v>24</v>
      </c>
      <c r="H9" s="47"/>
      <c r="I9" s="47"/>
      <c r="J9" s="47"/>
      <c r="K9" s="47"/>
    </row>
    <row r="10" spans="1:17">
      <c r="A10" s="46" t="s">
        <v>25</v>
      </c>
      <c r="B10" s="98" t="s">
        <v>26</v>
      </c>
      <c r="C10" s="48">
        <v>5</v>
      </c>
      <c r="D10" s="48">
        <v>4</v>
      </c>
      <c r="E10" s="49">
        <v>5</v>
      </c>
      <c r="F10" s="48">
        <v>5</v>
      </c>
      <c r="G10" s="48">
        <v>3</v>
      </c>
      <c r="H10" s="48">
        <v>5</v>
      </c>
      <c r="I10" s="48">
        <v>5</v>
      </c>
      <c r="J10" s="48">
        <v>4</v>
      </c>
      <c r="K10" s="48">
        <v>5</v>
      </c>
      <c r="L10" s="50"/>
      <c r="M10" s="51"/>
      <c r="N10" s="51"/>
      <c r="O10" s="51"/>
      <c r="P10" s="51"/>
      <c r="Q10" s="51"/>
    </row>
    <row r="11" spans="1:17">
      <c r="A11" s="46" t="s">
        <v>27</v>
      </c>
      <c r="B11" s="98" t="s">
        <v>65</v>
      </c>
      <c r="C11" s="52">
        <v>5</v>
      </c>
      <c r="D11" s="52">
        <v>2</v>
      </c>
      <c r="E11" s="31">
        <v>3</v>
      </c>
      <c r="F11" s="52">
        <v>4</v>
      </c>
      <c r="G11" s="52">
        <v>4</v>
      </c>
      <c r="H11" s="52">
        <v>3</v>
      </c>
      <c r="I11" s="52">
        <v>3</v>
      </c>
      <c r="J11" s="52">
        <v>3</v>
      </c>
      <c r="K11" s="52">
        <v>3</v>
      </c>
      <c r="L11" s="50"/>
      <c r="M11" s="51"/>
      <c r="N11" s="51"/>
      <c r="O11" s="51"/>
      <c r="P11" s="51"/>
      <c r="Q11" s="51"/>
    </row>
    <row r="12" spans="1:17" ht="42">
      <c r="A12" s="46" t="s">
        <v>29</v>
      </c>
      <c r="B12" s="98" t="s">
        <v>30</v>
      </c>
      <c r="C12" s="52">
        <v>1</v>
      </c>
      <c r="D12" s="52">
        <v>1</v>
      </c>
      <c r="E12" s="31">
        <v>3</v>
      </c>
      <c r="F12" s="52">
        <v>4</v>
      </c>
      <c r="G12" s="52">
        <v>1</v>
      </c>
      <c r="H12" s="52">
        <v>1</v>
      </c>
      <c r="I12" s="52">
        <v>2</v>
      </c>
      <c r="J12" s="52">
        <v>1</v>
      </c>
      <c r="K12" s="52">
        <v>2</v>
      </c>
      <c r="L12" s="50"/>
      <c r="M12" s="51"/>
      <c r="N12" s="51"/>
      <c r="O12" s="51"/>
      <c r="P12" s="51"/>
      <c r="Q12" s="51"/>
    </row>
    <row r="13" spans="1:17">
      <c r="A13" s="46" t="s">
        <v>31</v>
      </c>
      <c r="B13" s="98" t="s">
        <v>32</v>
      </c>
      <c r="C13" s="52">
        <v>5</v>
      </c>
      <c r="D13" s="52">
        <v>5</v>
      </c>
      <c r="E13" s="31">
        <v>4</v>
      </c>
      <c r="F13" s="52">
        <v>1</v>
      </c>
      <c r="G13" s="52">
        <v>5</v>
      </c>
      <c r="H13" s="52">
        <v>4</v>
      </c>
      <c r="I13" s="52">
        <v>1</v>
      </c>
      <c r="J13" s="52">
        <v>4</v>
      </c>
      <c r="K13" s="52">
        <v>1</v>
      </c>
      <c r="L13" s="50"/>
      <c r="M13" s="51"/>
      <c r="N13" s="51"/>
      <c r="O13" s="51"/>
      <c r="P13" s="51"/>
      <c r="Q13" s="51"/>
    </row>
    <row r="14" spans="1:17" ht="42">
      <c r="A14" s="46" t="s">
        <v>33</v>
      </c>
      <c r="B14" s="98" t="s">
        <v>34</v>
      </c>
      <c r="C14" s="52">
        <v>1</v>
      </c>
      <c r="D14" s="52">
        <v>2</v>
      </c>
      <c r="E14" s="31">
        <v>1</v>
      </c>
      <c r="F14" s="52">
        <v>1</v>
      </c>
      <c r="G14" s="52">
        <v>1</v>
      </c>
      <c r="H14" s="52">
        <v>1</v>
      </c>
      <c r="I14" s="52">
        <v>5</v>
      </c>
      <c r="J14" s="52">
        <v>1</v>
      </c>
      <c r="K14" s="52">
        <v>1</v>
      </c>
      <c r="L14" s="50"/>
      <c r="M14" s="51"/>
      <c r="N14" s="51"/>
      <c r="O14" s="51"/>
      <c r="P14" s="51"/>
      <c r="Q14" s="51"/>
    </row>
    <row r="15" spans="1:17">
      <c r="A15" s="46" t="s">
        <v>35</v>
      </c>
      <c r="B15" s="98" t="s">
        <v>36</v>
      </c>
      <c r="C15" s="52">
        <v>1</v>
      </c>
      <c r="D15" s="52">
        <v>2</v>
      </c>
      <c r="E15" s="31">
        <v>1</v>
      </c>
      <c r="F15" s="52">
        <v>1</v>
      </c>
      <c r="G15" s="52">
        <v>2</v>
      </c>
      <c r="H15" s="52">
        <v>1</v>
      </c>
      <c r="I15" s="52">
        <v>1</v>
      </c>
      <c r="J15" s="52">
        <v>1</v>
      </c>
      <c r="K15" s="52">
        <v>5</v>
      </c>
      <c r="L15" s="50"/>
      <c r="M15" s="51"/>
      <c r="N15" s="51"/>
      <c r="O15" s="51"/>
      <c r="P15" s="51"/>
      <c r="Q15" s="51"/>
    </row>
    <row r="16" spans="1:17" ht="42">
      <c r="A16" s="46" t="s">
        <v>37</v>
      </c>
      <c r="B16" s="98" t="s">
        <v>38</v>
      </c>
      <c r="C16" s="52">
        <v>1</v>
      </c>
      <c r="D16" s="52">
        <v>1</v>
      </c>
      <c r="E16" s="31">
        <v>1</v>
      </c>
      <c r="F16" s="52">
        <v>1</v>
      </c>
      <c r="G16" s="52">
        <v>5</v>
      </c>
      <c r="H16" s="52">
        <v>1</v>
      </c>
      <c r="I16" s="52">
        <v>1</v>
      </c>
      <c r="J16" s="52">
        <v>1</v>
      </c>
      <c r="K16" s="52">
        <v>1</v>
      </c>
      <c r="L16" s="50"/>
      <c r="M16" s="51"/>
      <c r="N16" s="51"/>
      <c r="O16" s="51"/>
      <c r="P16" s="51"/>
      <c r="Q16" s="51"/>
    </row>
    <row r="17" spans="1:17">
      <c r="A17" s="46" t="s">
        <v>39</v>
      </c>
      <c r="B17" s="98" t="s">
        <v>40</v>
      </c>
      <c r="C17" s="52">
        <v>4</v>
      </c>
      <c r="D17" s="52">
        <v>3</v>
      </c>
      <c r="E17" s="31">
        <v>4</v>
      </c>
      <c r="F17" s="52">
        <v>4</v>
      </c>
      <c r="G17" s="52">
        <v>5</v>
      </c>
      <c r="H17" s="52">
        <v>3</v>
      </c>
      <c r="I17" s="52">
        <v>3</v>
      </c>
      <c r="J17" s="52">
        <v>3</v>
      </c>
      <c r="K17" s="52">
        <v>4</v>
      </c>
      <c r="L17" s="50"/>
      <c r="M17" s="51"/>
      <c r="N17" s="51"/>
      <c r="O17" s="51"/>
      <c r="P17" s="51"/>
      <c r="Q17" s="51"/>
    </row>
    <row r="18" spans="1:17">
      <c r="A18" s="46" t="s">
        <v>41</v>
      </c>
      <c r="B18" s="98" t="s">
        <v>42</v>
      </c>
      <c r="C18" s="52">
        <v>4</v>
      </c>
      <c r="D18" s="52">
        <v>1</v>
      </c>
      <c r="E18" s="31">
        <v>1</v>
      </c>
      <c r="F18" s="52">
        <v>2</v>
      </c>
      <c r="G18" s="52">
        <v>1</v>
      </c>
      <c r="H18" s="52">
        <v>1</v>
      </c>
      <c r="I18" s="52">
        <v>1</v>
      </c>
      <c r="J18" s="52">
        <v>1</v>
      </c>
      <c r="K18" s="52">
        <v>4</v>
      </c>
      <c r="L18" s="50"/>
    </row>
    <row r="19" spans="1:17" ht="42">
      <c r="A19" s="46" t="s">
        <v>43</v>
      </c>
      <c r="B19" s="98" t="s">
        <v>44</v>
      </c>
      <c r="C19" s="52">
        <v>1</v>
      </c>
      <c r="D19" s="52">
        <v>1</v>
      </c>
      <c r="E19" s="31">
        <v>1</v>
      </c>
      <c r="F19" s="52">
        <v>3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0"/>
    </row>
    <row r="20" spans="1:17">
      <c r="A20" s="46" t="s">
        <v>45</v>
      </c>
      <c r="B20" s="98" t="s">
        <v>64</v>
      </c>
      <c r="C20" s="52">
        <v>1</v>
      </c>
      <c r="D20" s="52">
        <v>1</v>
      </c>
      <c r="E20" s="31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0"/>
    </row>
    <row r="21" spans="1:17" ht="42">
      <c r="A21" s="46" t="s">
        <v>47</v>
      </c>
      <c r="B21" s="98" t="s">
        <v>48</v>
      </c>
      <c r="C21" s="52">
        <v>1</v>
      </c>
      <c r="D21" s="52">
        <v>1</v>
      </c>
      <c r="E21" s="31">
        <v>1</v>
      </c>
      <c r="F21" s="52">
        <v>1</v>
      </c>
      <c r="G21" s="52">
        <v>1</v>
      </c>
      <c r="H21" s="52">
        <v>1</v>
      </c>
      <c r="I21" s="52">
        <v>1</v>
      </c>
      <c r="J21" s="52">
        <v>1</v>
      </c>
      <c r="K21" s="52">
        <v>1</v>
      </c>
      <c r="L21" s="53" t="s">
        <v>23</v>
      </c>
    </row>
    <row r="22" spans="1:17">
      <c r="B22" s="99" t="s">
        <v>76</v>
      </c>
      <c r="C22" s="54">
        <f t="shared" ref="C22:K22" si="0">SUM(C10:C21)</f>
        <v>30</v>
      </c>
      <c r="D22" s="54">
        <f t="shared" si="0"/>
        <v>24</v>
      </c>
      <c r="E22" s="54">
        <f t="shared" si="0"/>
        <v>26</v>
      </c>
      <c r="F22" s="54">
        <f t="shared" si="0"/>
        <v>28</v>
      </c>
      <c r="G22" s="54">
        <f t="shared" si="0"/>
        <v>30</v>
      </c>
      <c r="H22" s="54">
        <f t="shared" si="0"/>
        <v>23</v>
      </c>
      <c r="I22" s="54">
        <f t="shared" ref="I22" si="1">SUM(I10:I21)</f>
        <v>25</v>
      </c>
      <c r="J22" s="54">
        <f t="shared" si="0"/>
        <v>22</v>
      </c>
      <c r="K22" s="54">
        <f t="shared" si="0"/>
        <v>29</v>
      </c>
      <c r="L22" s="55">
        <f>AVERAGE(C22:K22)</f>
        <v>26.333333333333332</v>
      </c>
    </row>
    <row r="23" spans="1:17">
      <c r="B23" s="100" t="s">
        <v>51</v>
      </c>
      <c r="C23" s="56">
        <f>AVERAGE(C10:C21)</f>
        <v>2.5</v>
      </c>
      <c r="D23" s="56">
        <f t="shared" ref="D23:K23" si="2">AVERAGE(D10:D21)</f>
        <v>2</v>
      </c>
      <c r="E23" s="56">
        <f t="shared" si="2"/>
        <v>2.1666666666666665</v>
      </c>
      <c r="F23" s="56">
        <f t="shared" si="2"/>
        <v>2.3333333333333335</v>
      </c>
      <c r="G23" s="56">
        <f t="shared" si="2"/>
        <v>2.5</v>
      </c>
      <c r="H23" s="56">
        <f t="shared" si="2"/>
        <v>1.9166666666666667</v>
      </c>
      <c r="I23" s="56">
        <f t="shared" ref="I23" si="3">AVERAGE(I10:I21)</f>
        <v>2.0833333333333335</v>
      </c>
      <c r="J23" s="56">
        <f t="shared" si="2"/>
        <v>1.8333333333333333</v>
      </c>
      <c r="K23" s="56">
        <f t="shared" si="2"/>
        <v>2.4166666666666665</v>
      </c>
    </row>
    <row r="29" spans="1:17">
      <c r="C29" s="57"/>
    </row>
    <row r="30" spans="1:17">
      <c r="C30" s="57"/>
    </row>
    <row r="31" spans="1:17">
      <c r="C31" s="57"/>
    </row>
    <row r="32" spans="1:17">
      <c r="C32" s="57"/>
    </row>
    <row r="33" spans="3:3">
      <c r="C33" s="57"/>
    </row>
    <row r="34" spans="3:3">
      <c r="C34" s="57"/>
    </row>
    <row r="35" spans="3:3">
      <c r="C35" s="57"/>
    </row>
    <row r="36" spans="3:3">
      <c r="C36" s="57"/>
    </row>
    <row r="37" spans="3:3">
      <c r="C37" s="57"/>
    </row>
  </sheetData>
  <mergeCells count="1">
    <mergeCell ref="B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3"/>
  <sheetViews>
    <sheetView zoomScale="90" zoomScaleNormal="90" workbookViewId="0"/>
  </sheetViews>
  <sheetFormatPr defaultColWidth="8.77734375" defaultRowHeight="21"/>
  <cols>
    <col min="1" max="1" width="4" style="63" customWidth="1"/>
    <col min="2" max="2" width="80.77734375" style="88" customWidth="1"/>
    <col min="3" max="3" width="19" style="64" bestFit="1" customWidth="1"/>
    <col min="4" max="11" width="17.77734375" style="64" customWidth="1"/>
    <col min="12" max="12" width="14.77734375" style="64" customWidth="1"/>
    <col min="13" max="13" width="16.6640625" style="64" customWidth="1"/>
    <col min="14" max="16384" width="8.77734375" style="64"/>
  </cols>
  <sheetData>
    <row r="2" spans="1:17" ht="84">
      <c r="B2" s="65" t="s">
        <v>0</v>
      </c>
      <c r="C2" s="66" t="s">
        <v>1</v>
      </c>
      <c r="D2" s="66" t="s">
        <v>2</v>
      </c>
      <c r="E2" s="66" t="s">
        <v>10</v>
      </c>
      <c r="F2" s="66" t="s">
        <v>11</v>
      </c>
      <c r="G2" s="66" t="s">
        <v>4</v>
      </c>
      <c r="H2" s="41" t="s">
        <v>79</v>
      </c>
      <c r="I2" s="66" t="s">
        <v>5</v>
      </c>
    </row>
    <row r="3" spans="1:17">
      <c r="B3" s="101" t="s">
        <v>60</v>
      </c>
      <c r="C3" s="67" t="s">
        <v>78</v>
      </c>
      <c r="D3" s="67">
        <v>20</v>
      </c>
      <c r="E3" s="67">
        <v>2024</v>
      </c>
      <c r="F3" s="68"/>
      <c r="G3" s="69">
        <v>2507000</v>
      </c>
      <c r="H3" s="42">
        <v>0</v>
      </c>
      <c r="I3" s="69">
        <f>G3-H3</f>
        <v>2507000</v>
      </c>
    </row>
    <row r="4" spans="1:17" ht="16.5" customHeight="1"/>
    <row r="5" spans="1:17">
      <c r="B5" s="177" t="s">
        <v>12</v>
      </c>
      <c r="C5" s="177"/>
      <c r="D5" s="177"/>
      <c r="E5" s="177"/>
      <c r="F5" s="177"/>
      <c r="G5" s="177"/>
      <c r="H5" s="177"/>
      <c r="I5" s="177"/>
      <c r="J5" s="63"/>
    </row>
    <row r="6" spans="1:17" s="88" customFormat="1" ht="63">
      <c r="A6" s="87"/>
      <c r="C6" s="89" t="s">
        <v>70</v>
      </c>
      <c r="D6" s="90" t="s">
        <v>54</v>
      </c>
      <c r="E6" s="90" t="s">
        <v>55</v>
      </c>
      <c r="F6" s="90" t="s">
        <v>53</v>
      </c>
      <c r="G6" s="90" t="s">
        <v>69</v>
      </c>
      <c r="H6" s="93" t="s">
        <v>59</v>
      </c>
      <c r="I6" s="90" t="s">
        <v>56</v>
      </c>
      <c r="J6" s="90" t="s">
        <v>57</v>
      </c>
      <c r="K6" s="90" t="s">
        <v>58</v>
      </c>
      <c r="L6" s="91" t="s">
        <v>23</v>
      </c>
    </row>
    <row r="7" spans="1:17" ht="42">
      <c r="B7" s="70" t="s">
        <v>22</v>
      </c>
      <c r="C7" s="71">
        <v>5</v>
      </c>
      <c r="D7" s="71">
        <v>6</v>
      </c>
      <c r="E7" s="71">
        <v>5</v>
      </c>
      <c r="F7" s="71">
        <v>5</v>
      </c>
      <c r="G7" s="71">
        <v>5</v>
      </c>
      <c r="H7" s="71">
        <v>6</v>
      </c>
      <c r="I7" s="71">
        <v>5</v>
      </c>
      <c r="J7" s="71">
        <v>5</v>
      </c>
      <c r="K7" s="71">
        <v>5</v>
      </c>
      <c r="L7" s="72">
        <f>AVERAGE(C7:K7)</f>
        <v>5.2222222222222223</v>
      </c>
    </row>
    <row r="8" spans="1:17">
      <c r="A8" s="73"/>
      <c r="B8" s="102"/>
    </row>
    <row r="9" spans="1:17" ht="42">
      <c r="A9" s="73"/>
      <c r="B9" s="103" t="s">
        <v>24</v>
      </c>
      <c r="H9" s="74"/>
      <c r="I9" s="74"/>
      <c r="J9" s="74"/>
      <c r="K9" s="74"/>
    </row>
    <row r="10" spans="1:17">
      <c r="A10" s="73" t="s">
        <v>25</v>
      </c>
      <c r="B10" s="104" t="s">
        <v>26</v>
      </c>
      <c r="C10" s="75">
        <v>5</v>
      </c>
      <c r="D10" s="75">
        <v>5</v>
      </c>
      <c r="E10" s="76">
        <v>4</v>
      </c>
      <c r="F10" s="75">
        <v>5</v>
      </c>
      <c r="G10" s="77">
        <v>5</v>
      </c>
      <c r="H10" s="75">
        <v>5</v>
      </c>
      <c r="I10" s="75">
        <v>5</v>
      </c>
      <c r="J10" s="75">
        <v>5</v>
      </c>
      <c r="K10" s="75">
        <v>4</v>
      </c>
      <c r="L10" s="78"/>
      <c r="M10" s="79"/>
      <c r="N10" s="79"/>
      <c r="O10" s="79"/>
      <c r="P10" s="79"/>
      <c r="Q10" s="79"/>
    </row>
    <row r="11" spans="1:17">
      <c r="A11" s="73" t="s">
        <v>27</v>
      </c>
      <c r="B11" s="104" t="s">
        <v>65</v>
      </c>
      <c r="C11" s="80">
        <v>5</v>
      </c>
      <c r="D11" s="80">
        <v>5</v>
      </c>
      <c r="E11" s="81">
        <v>3</v>
      </c>
      <c r="F11" s="80">
        <v>5</v>
      </c>
      <c r="G11" s="82">
        <v>3</v>
      </c>
      <c r="H11" s="80">
        <v>5</v>
      </c>
      <c r="I11" s="80">
        <v>4</v>
      </c>
      <c r="J11" s="80">
        <v>3</v>
      </c>
      <c r="K11" s="80">
        <v>4</v>
      </c>
      <c r="L11" s="78"/>
      <c r="M11" s="79"/>
      <c r="N11" s="79"/>
      <c r="O11" s="79"/>
      <c r="P11" s="79"/>
      <c r="Q11" s="79"/>
    </row>
    <row r="12" spans="1:17" ht="40.799999999999997">
      <c r="A12" s="73" t="s">
        <v>29</v>
      </c>
      <c r="B12" s="104" t="s">
        <v>30</v>
      </c>
      <c r="C12" s="80">
        <v>5</v>
      </c>
      <c r="D12" s="80">
        <v>4</v>
      </c>
      <c r="E12" s="81">
        <v>4</v>
      </c>
      <c r="F12" s="80">
        <v>4</v>
      </c>
      <c r="G12" s="82">
        <v>3</v>
      </c>
      <c r="H12" s="80">
        <v>3</v>
      </c>
      <c r="I12" s="80">
        <v>4</v>
      </c>
      <c r="J12" s="80">
        <v>5</v>
      </c>
      <c r="K12" s="80">
        <v>4</v>
      </c>
      <c r="L12" s="78"/>
      <c r="M12" s="79"/>
      <c r="N12" s="79"/>
      <c r="O12" s="79"/>
      <c r="P12" s="79"/>
      <c r="Q12" s="79"/>
    </row>
    <row r="13" spans="1:17">
      <c r="A13" s="73" t="s">
        <v>31</v>
      </c>
      <c r="B13" s="104" t="s">
        <v>32</v>
      </c>
      <c r="C13" s="80">
        <v>5</v>
      </c>
      <c r="D13" s="80">
        <v>5</v>
      </c>
      <c r="E13" s="81">
        <v>5</v>
      </c>
      <c r="F13" s="80">
        <v>5</v>
      </c>
      <c r="G13" s="82">
        <v>5</v>
      </c>
      <c r="H13" s="80">
        <v>5</v>
      </c>
      <c r="I13" s="80">
        <v>5</v>
      </c>
      <c r="J13" s="80">
        <v>5</v>
      </c>
      <c r="K13" s="80">
        <v>5</v>
      </c>
      <c r="L13" s="78"/>
      <c r="M13" s="79"/>
      <c r="N13" s="79"/>
      <c r="O13" s="79"/>
      <c r="P13" s="79"/>
      <c r="Q13" s="79"/>
    </row>
    <row r="14" spans="1:17" ht="40.799999999999997">
      <c r="A14" s="73" t="s">
        <v>33</v>
      </c>
      <c r="B14" s="104" t="s">
        <v>34</v>
      </c>
      <c r="C14" s="80">
        <v>1</v>
      </c>
      <c r="D14" s="80">
        <v>3</v>
      </c>
      <c r="E14" s="81">
        <v>3</v>
      </c>
      <c r="F14" s="80">
        <v>2</v>
      </c>
      <c r="G14" s="82">
        <v>3</v>
      </c>
      <c r="H14" s="80">
        <v>1</v>
      </c>
      <c r="I14" s="80">
        <v>3</v>
      </c>
      <c r="J14" s="80">
        <v>5</v>
      </c>
      <c r="K14" s="80">
        <v>5</v>
      </c>
      <c r="L14" s="78"/>
      <c r="M14" s="79"/>
      <c r="N14" s="79"/>
      <c r="O14" s="79"/>
      <c r="P14" s="79"/>
      <c r="Q14" s="79"/>
    </row>
    <row r="15" spans="1:17">
      <c r="A15" s="73" t="s">
        <v>35</v>
      </c>
      <c r="B15" s="104" t="s">
        <v>36</v>
      </c>
      <c r="C15" s="80">
        <v>4</v>
      </c>
      <c r="D15" s="80">
        <v>5</v>
      </c>
      <c r="E15" s="81">
        <v>5</v>
      </c>
      <c r="F15" s="80">
        <v>4</v>
      </c>
      <c r="G15" s="82">
        <v>5</v>
      </c>
      <c r="H15" s="80">
        <v>3</v>
      </c>
      <c r="I15" s="80">
        <v>5</v>
      </c>
      <c r="J15" s="80">
        <v>5</v>
      </c>
      <c r="K15" s="80">
        <v>5</v>
      </c>
      <c r="L15" s="78"/>
      <c r="M15" s="79"/>
      <c r="N15" s="79"/>
      <c r="O15" s="79"/>
      <c r="P15" s="79"/>
      <c r="Q15" s="79"/>
    </row>
    <row r="16" spans="1:17" ht="40.799999999999997">
      <c r="A16" s="73" t="s">
        <v>37</v>
      </c>
      <c r="B16" s="104" t="s">
        <v>38</v>
      </c>
      <c r="C16" s="80">
        <v>1</v>
      </c>
      <c r="D16" s="80">
        <v>1</v>
      </c>
      <c r="E16" s="81">
        <v>1</v>
      </c>
      <c r="F16" s="80">
        <v>1</v>
      </c>
      <c r="G16" s="82">
        <v>1</v>
      </c>
      <c r="H16" s="80">
        <v>1</v>
      </c>
      <c r="I16" s="80">
        <v>1</v>
      </c>
      <c r="J16" s="80">
        <v>1</v>
      </c>
      <c r="K16" s="80">
        <v>5</v>
      </c>
      <c r="L16" s="78"/>
      <c r="M16" s="79"/>
      <c r="N16" s="79"/>
      <c r="O16" s="79"/>
      <c r="P16" s="79"/>
      <c r="Q16" s="79"/>
    </row>
    <row r="17" spans="1:17">
      <c r="A17" s="73" t="s">
        <v>39</v>
      </c>
      <c r="B17" s="104" t="s">
        <v>40</v>
      </c>
      <c r="C17" s="80">
        <v>4</v>
      </c>
      <c r="D17" s="80">
        <v>5</v>
      </c>
      <c r="E17" s="81">
        <v>3</v>
      </c>
      <c r="F17" s="80">
        <v>4</v>
      </c>
      <c r="G17" s="82">
        <v>5</v>
      </c>
      <c r="H17" s="80">
        <v>5</v>
      </c>
      <c r="I17" s="80">
        <v>4</v>
      </c>
      <c r="J17" s="80">
        <v>3</v>
      </c>
      <c r="K17" s="80">
        <v>5</v>
      </c>
      <c r="L17" s="78"/>
      <c r="M17" s="79"/>
      <c r="N17" s="79"/>
      <c r="O17" s="79"/>
      <c r="P17" s="79"/>
      <c r="Q17" s="79"/>
    </row>
    <row r="18" spans="1:17">
      <c r="A18" s="73" t="s">
        <v>41</v>
      </c>
      <c r="B18" s="104" t="s">
        <v>42</v>
      </c>
      <c r="C18" s="80">
        <v>1</v>
      </c>
      <c r="D18" s="80">
        <v>1</v>
      </c>
      <c r="E18" s="81">
        <v>1</v>
      </c>
      <c r="F18" s="80">
        <v>2</v>
      </c>
      <c r="G18" s="82">
        <v>1</v>
      </c>
      <c r="H18" s="80">
        <v>1</v>
      </c>
      <c r="I18" s="80">
        <v>1</v>
      </c>
      <c r="J18" s="80">
        <v>1</v>
      </c>
      <c r="K18" s="80">
        <v>1</v>
      </c>
      <c r="L18" s="78"/>
    </row>
    <row r="19" spans="1:17" ht="40.799999999999997">
      <c r="A19" s="73" t="s">
        <v>43</v>
      </c>
      <c r="B19" s="104" t="s">
        <v>44</v>
      </c>
      <c r="C19" s="80">
        <v>1</v>
      </c>
      <c r="D19" s="80">
        <v>1</v>
      </c>
      <c r="E19" s="81">
        <v>2</v>
      </c>
      <c r="F19" s="80">
        <v>2</v>
      </c>
      <c r="G19" s="82">
        <v>2</v>
      </c>
      <c r="H19" s="80">
        <v>1</v>
      </c>
      <c r="I19" s="80">
        <v>2</v>
      </c>
      <c r="J19" s="80">
        <v>3</v>
      </c>
      <c r="K19" s="80">
        <v>5</v>
      </c>
      <c r="L19" s="78"/>
    </row>
    <row r="20" spans="1:17">
      <c r="A20" s="73" t="s">
        <v>45</v>
      </c>
      <c r="B20" s="104" t="s">
        <v>64</v>
      </c>
      <c r="C20" s="80">
        <v>1</v>
      </c>
      <c r="D20" s="80">
        <v>1</v>
      </c>
      <c r="E20" s="81">
        <v>2</v>
      </c>
      <c r="F20" s="80">
        <v>1</v>
      </c>
      <c r="G20" s="82">
        <v>1</v>
      </c>
      <c r="H20" s="80">
        <v>1</v>
      </c>
      <c r="I20" s="80">
        <v>3</v>
      </c>
      <c r="J20" s="80">
        <v>1</v>
      </c>
      <c r="K20" s="80">
        <v>1</v>
      </c>
      <c r="L20" s="78"/>
    </row>
    <row r="21" spans="1:17" ht="40.799999999999997">
      <c r="A21" s="73" t="s">
        <v>47</v>
      </c>
      <c r="B21" s="104" t="s">
        <v>48</v>
      </c>
      <c r="C21" s="80">
        <v>4</v>
      </c>
      <c r="D21" s="80">
        <v>5</v>
      </c>
      <c r="E21" s="81">
        <v>4</v>
      </c>
      <c r="F21" s="80">
        <v>4</v>
      </c>
      <c r="G21" s="82">
        <v>5</v>
      </c>
      <c r="H21" s="80">
        <v>4</v>
      </c>
      <c r="I21" s="80">
        <v>4</v>
      </c>
      <c r="J21" s="80">
        <v>4</v>
      </c>
      <c r="K21" s="80">
        <v>5</v>
      </c>
      <c r="L21" s="83" t="s">
        <v>23</v>
      </c>
    </row>
    <row r="22" spans="1:17">
      <c r="B22" s="99" t="s">
        <v>76</v>
      </c>
      <c r="C22" s="84">
        <f t="shared" ref="C22:K22" si="0">SUM(C10:C21)</f>
        <v>37</v>
      </c>
      <c r="D22" s="84">
        <f t="shared" si="0"/>
        <v>41</v>
      </c>
      <c r="E22" s="84">
        <f t="shared" si="0"/>
        <v>37</v>
      </c>
      <c r="F22" s="84">
        <f t="shared" si="0"/>
        <v>39</v>
      </c>
      <c r="G22" s="84">
        <f t="shared" si="0"/>
        <v>39</v>
      </c>
      <c r="H22" s="84">
        <f t="shared" si="0"/>
        <v>35</v>
      </c>
      <c r="I22" s="84">
        <f t="shared" si="0"/>
        <v>41</v>
      </c>
      <c r="J22" s="84">
        <f t="shared" si="0"/>
        <v>41</v>
      </c>
      <c r="K22" s="84">
        <f t="shared" si="0"/>
        <v>49</v>
      </c>
      <c r="L22" s="85">
        <f>AVERAGE(C22:K22)</f>
        <v>39.888888888888886</v>
      </c>
    </row>
    <row r="23" spans="1:17">
      <c r="B23" s="105" t="s">
        <v>51</v>
      </c>
      <c r="C23" s="86">
        <f>AVERAGE(C10:C21)</f>
        <v>3.0833333333333335</v>
      </c>
      <c r="D23" s="86">
        <f t="shared" ref="D23:K23" si="1">AVERAGE(D10:D21)</f>
        <v>3.4166666666666665</v>
      </c>
      <c r="E23" s="86">
        <f t="shared" si="1"/>
        <v>3.0833333333333335</v>
      </c>
      <c r="F23" s="86">
        <f t="shared" si="1"/>
        <v>3.25</v>
      </c>
      <c r="G23" s="86">
        <f t="shared" si="1"/>
        <v>3.25</v>
      </c>
      <c r="H23" s="86">
        <f t="shared" si="1"/>
        <v>2.9166666666666665</v>
      </c>
      <c r="I23" s="86">
        <f t="shared" si="1"/>
        <v>3.4166666666666665</v>
      </c>
      <c r="J23" s="86">
        <f t="shared" si="1"/>
        <v>3.4166666666666665</v>
      </c>
      <c r="K23" s="86">
        <f t="shared" si="1"/>
        <v>4.083333333333333</v>
      </c>
    </row>
  </sheetData>
  <mergeCells count="1">
    <mergeCell ref="B5:I5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26"/>
  <sheetViews>
    <sheetView workbookViewId="0">
      <selection activeCell="C7" sqref="C7"/>
    </sheetView>
  </sheetViews>
  <sheetFormatPr defaultColWidth="8.77734375" defaultRowHeight="14.4"/>
  <cols>
    <col min="1" max="1" width="4" style="3" customWidth="1"/>
    <col min="2" max="2" width="116.33203125" customWidth="1"/>
    <col min="3" max="3" width="15.44140625" customWidth="1"/>
    <col min="4" max="4" width="17.109375" customWidth="1"/>
    <col min="5" max="7" width="15.44140625" customWidth="1"/>
    <col min="8" max="8" width="21.33203125" customWidth="1"/>
    <col min="9" max="9" width="15.109375" customWidth="1"/>
    <col min="10" max="10" width="15.77734375" customWidth="1"/>
    <col min="11" max="11" width="12.33203125" customWidth="1"/>
    <col min="12" max="12" width="14.109375" customWidth="1"/>
  </cols>
  <sheetData>
    <row r="2" spans="1:17" ht="46.8">
      <c r="B2" s="4" t="s">
        <v>0</v>
      </c>
      <c r="C2" s="5" t="s">
        <v>1</v>
      </c>
      <c r="D2" s="5" t="s">
        <v>2</v>
      </c>
      <c r="E2" s="5" t="s">
        <v>10</v>
      </c>
      <c r="F2" s="5" t="s">
        <v>11</v>
      </c>
      <c r="G2" s="5" t="s">
        <v>4</v>
      </c>
      <c r="H2" s="5" t="s">
        <v>5</v>
      </c>
    </row>
    <row r="3" spans="1:17" ht="18">
      <c r="B3" s="6" t="s">
        <v>50</v>
      </c>
      <c r="C3" s="7" t="s">
        <v>8</v>
      </c>
      <c r="D3" s="7">
        <v>1</v>
      </c>
      <c r="E3" s="7">
        <v>2023</v>
      </c>
      <c r="F3" s="8"/>
      <c r="G3" s="9">
        <v>75000</v>
      </c>
      <c r="H3" s="9">
        <v>75000</v>
      </c>
    </row>
    <row r="4" spans="1:17" ht="16.5" customHeight="1"/>
    <row r="5" spans="1:17" ht="21">
      <c r="B5" s="176" t="s">
        <v>12</v>
      </c>
      <c r="C5" s="176"/>
      <c r="D5" s="176"/>
      <c r="E5" s="176"/>
      <c r="F5" s="176"/>
      <c r="G5" s="176"/>
      <c r="H5" s="176"/>
      <c r="I5" s="176"/>
    </row>
    <row r="6" spans="1:17" ht="15.6">
      <c r="B6" s="10"/>
      <c r="C6" s="11" t="s">
        <v>13</v>
      </c>
      <c r="D6" s="12" t="s">
        <v>14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20</v>
      </c>
      <c r="K6" s="12" t="s">
        <v>21</v>
      </c>
      <c r="L6" s="32" t="s">
        <v>23</v>
      </c>
    </row>
    <row r="7" spans="1:17" ht="15.6">
      <c r="B7" s="13" t="s">
        <v>22</v>
      </c>
      <c r="C7" s="14"/>
      <c r="D7" s="14"/>
      <c r="E7" s="14"/>
      <c r="F7" s="14"/>
      <c r="G7" s="14"/>
      <c r="H7" s="14"/>
      <c r="I7" s="14"/>
      <c r="J7" s="14"/>
      <c r="K7" s="14"/>
      <c r="L7" s="33" t="e">
        <f>AVERAGE(C7:K7)</f>
        <v>#DIV/0!</v>
      </c>
      <c r="M7" s="10"/>
    </row>
    <row r="8" spans="1:17" ht="15.6">
      <c r="A8" s="15"/>
      <c r="B8" s="16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7" ht="15.6">
      <c r="A9" s="15"/>
      <c r="B9" s="17" t="s">
        <v>24</v>
      </c>
      <c r="C9" s="10"/>
      <c r="D9" s="10"/>
      <c r="E9" s="10"/>
      <c r="F9" s="10"/>
      <c r="G9" s="10"/>
      <c r="H9" s="18"/>
      <c r="I9" s="19"/>
      <c r="J9" s="19"/>
      <c r="K9" s="19"/>
      <c r="L9" s="10"/>
      <c r="M9" s="10"/>
    </row>
    <row r="10" spans="1:17" ht="15.6">
      <c r="A10" s="15" t="s">
        <v>25</v>
      </c>
      <c r="B10" s="20" t="s">
        <v>26</v>
      </c>
      <c r="C10" s="21"/>
      <c r="D10" s="21"/>
      <c r="E10" s="22"/>
      <c r="F10" s="21"/>
      <c r="G10" s="21"/>
      <c r="H10" s="21"/>
      <c r="I10" s="21"/>
      <c r="J10" s="21"/>
      <c r="K10" s="21"/>
      <c r="L10" s="35"/>
      <c r="M10" s="23"/>
      <c r="N10" s="24"/>
      <c r="O10" s="24"/>
      <c r="P10" s="24"/>
      <c r="Q10" s="24"/>
    </row>
    <row r="11" spans="1:17" ht="15.6">
      <c r="A11" s="15" t="s">
        <v>27</v>
      </c>
      <c r="B11" s="20" t="s">
        <v>28</v>
      </c>
      <c r="C11" s="25"/>
      <c r="D11" s="25"/>
      <c r="E11" s="26"/>
      <c r="F11" s="25"/>
      <c r="G11" s="25"/>
      <c r="H11" s="25"/>
      <c r="I11" s="25"/>
      <c r="J11" s="25"/>
      <c r="K11" s="25"/>
      <c r="L11" s="35"/>
      <c r="M11" s="23"/>
      <c r="N11" s="24"/>
      <c r="O11" s="24"/>
      <c r="P11" s="24"/>
      <c r="Q11" s="24"/>
    </row>
    <row r="12" spans="1:17" ht="15.6">
      <c r="A12" s="15" t="s">
        <v>29</v>
      </c>
      <c r="B12" s="20" t="s">
        <v>30</v>
      </c>
      <c r="C12" s="25"/>
      <c r="D12" s="25"/>
      <c r="E12" s="26"/>
      <c r="F12" s="25"/>
      <c r="G12" s="25"/>
      <c r="H12" s="25"/>
      <c r="I12" s="25"/>
      <c r="J12" s="25"/>
      <c r="K12" s="25"/>
      <c r="L12" s="35"/>
      <c r="M12" s="23"/>
      <c r="N12" s="24"/>
      <c r="O12" s="24"/>
      <c r="P12" s="24"/>
      <c r="Q12" s="24"/>
    </row>
    <row r="13" spans="1:17" ht="15.6">
      <c r="A13" s="15" t="s">
        <v>31</v>
      </c>
      <c r="B13" s="20" t="s">
        <v>32</v>
      </c>
      <c r="C13" s="25"/>
      <c r="D13" s="25"/>
      <c r="E13" s="26"/>
      <c r="F13" s="25"/>
      <c r="G13" s="25"/>
      <c r="H13" s="25"/>
      <c r="I13" s="25"/>
      <c r="J13" s="25"/>
      <c r="K13" s="25"/>
      <c r="L13" s="35"/>
      <c r="M13" s="23"/>
      <c r="N13" s="24"/>
      <c r="O13" s="24"/>
      <c r="P13" s="24"/>
      <c r="Q13" s="24"/>
    </row>
    <row r="14" spans="1:17" ht="15.6">
      <c r="A14" s="15" t="s">
        <v>33</v>
      </c>
      <c r="B14" s="20" t="s">
        <v>34</v>
      </c>
      <c r="C14" s="25"/>
      <c r="D14" s="25"/>
      <c r="E14" s="26"/>
      <c r="F14" s="25"/>
      <c r="G14" s="25"/>
      <c r="H14" s="25"/>
      <c r="I14" s="25"/>
      <c r="J14" s="25"/>
      <c r="K14" s="25"/>
      <c r="L14" s="35"/>
      <c r="M14" s="23"/>
      <c r="N14" s="24"/>
      <c r="O14" s="24"/>
      <c r="P14" s="24"/>
      <c r="Q14" s="24"/>
    </row>
    <row r="15" spans="1:17" ht="15.6">
      <c r="A15" s="15" t="s">
        <v>35</v>
      </c>
      <c r="B15" s="20" t="s">
        <v>36</v>
      </c>
      <c r="C15" s="25"/>
      <c r="D15" s="25"/>
      <c r="E15" s="26"/>
      <c r="F15" s="25"/>
      <c r="G15" s="25"/>
      <c r="H15" s="25"/>
      <c r="I15" s="25"/>
      <c r="J15" s="25"/>
      <c r="K15" s="25"/>
      <c r="L15" s="35"/>
      <c r="M15" s="23"/>
      <c r="N15" s="24"/>
      <c r="O15" s="24"/>
      <c r="P15" s="24"/>
      <c r="Q15" s="24"/>
    </row>
    <row r="16" spans="1:17" ht="15.6">
      <c r="A16" s="15" t="s">
        <v>37</v>
      </c>
      <c r="B16" s="20" t="s">
        <v>38</v>
      </c>
      <c r="C16" s="25"/>
      <c r="D16" s="25"/>
      <c r="E16" s="26"/>
      <c r="F16" s="25"/>
      <c r="G16" s="25"/>
      <c r="H16" s="25"/>
      <c r="I16" s="25"/>
      <c r="J16" s="25"/>
      <c r="K16" s="25"/>
      <c r="L16" s="35"/>
      <c r="M16" s="23"/>
      <c r="N16" s="24"/>
      <c r="O16" s="24"/>
      <c r="P16" s="24"/>
      <c r="Q16" s="24"/>
    </row>
    <row r="17" spans="1:17" ht="15.6">
      <c r="A17" s="15" t="s">
        <v>39</v>
      </c>
      <c r="B17" s="20" t="s">
        <v>40</v>
      </c>
      <c r="C17" s="25"/>
      <c r="D17" s="25"/>
      <c r="E17" s="26"/>
      <c r="F17" s="25"/>
      <c r="G17" s="25"/>
      <c r="H17" s="25"/>
      <c r="I17" s="25"/>
      <c r="J17" s="25"/>
      <c r="K17" s="25"/>
      <c r="L17" s="35"/>
      <c r="M17" s="23"/>
      <c r="N17" s="24"/>
      <c r="O17" s="24"/>
      <c r="P17" s="24"/>
      <c r="Q17" s="24"/>
    </row>
    <row r="18" spans="1:17" ht="15.6">
      <c r="A18" s="15" t="s">
        <v>41</v>
      </c>
      <c r="B18" s="20" t="s">
        <v>42</v>
      </c>
      <c r="C18" s="25"/>
      <c r="D18" s="25"/>
      <c r="E18" s="26"/>
      <c r="F18" s="25"/>
      <c r="G18" s="25"/>
      <c r="H18" s="25"/>
      <c r="I18" s="25"/>
      <c r="J18" s="25"/>
      <c r="K18" s="25"/>
      <c r="L18" s="35"/>
      <c r="M18" s="10"/>
    </row>
    <row r="19" spans="1:17" ht="15.6">
      <c r="A19" s="15" t="s">
        <v>43</v>
      </c>
      <c r="B19" s="20" t="s">
        <v>44</v>
      </c>
      <c r="C19" s="25"/>
      <c r="D19" s="25"/>
      <c r="E19" s="26"/>
      <c r="F19" s="25"/>
      <c r="G19" s="25"/>
      <c r="H19" s="25"/>
      <c r="I19" s="25"/>
      <c r="J19" s="25"/>
      <c r="K19" s="25"/>
      <c r="L19" s="35"/>
      <c r="M19" s="10"/>
    </row>
    <row r="20" spans="1:17" ht="15.6">
      <c r="A20" s="15" t="s">
        <v>45</v>
      </c>
      <c r="B20" s="20" t="s">
        <v>46</v>
      </c>
      <c r="C20" s="25"/>
      <c r="D20" s="25"/>
      <c r="E20" s="26"/>
      <c r="F20" s="25"/>
      <c r="G20" s="25"/>
      <c r="H20" s="25"/>
      <c r="I20" s="25"/>
      <c r="J20" s="25"/>
      <c r="K20" s="25"/>
      <c r="L20" s="35"/>
      <c r="M20" s="10"/>
    </row>
    <row r="21" spans="1:17" ht="15.6">
      <c r="A21" s="15" t="s">
        <v>47</v>
      </c>
      <c r="B21" s="20" t="s">
        <v>48</v>
      </c>
      <c r="C21" s="25"/>
      <c r="D21" s="25"/>
      <c r="E21" s="26"/>
      <c r="F21" s="25"/>
      <c r="G21" s="25"/>
      <c r="H21" s="25"/>
      <c r="I21" s="25"/>
      <c r="J21" s="25"/>
      <c r="K21" s="25"/>
      <c r="L21" s="29" t="s">
        <v>23</v>
      </c>
      <c r="M21" s="10"/>
    </row>
    <row r="22" spans="1:17" ht="15.6">
      <c r="B22" s="27" t="s">
        <v>49</v>
      </c>
      <c r="C22" s="28">
        <f t="shared" ref="C22:K22" si="0">SUM(C10:C21)</f>
        <v>0</v>
      </c>
      <c r="D22" s="28">
        <f t="shared" si="0"/>
        <v>0</v>
      </c>
      <c r="E22" s="28">
        <f t="shared" si="0"/>
        <v>0</v>
      </c>
      <c r="F22" s="28">
        <f t="shared" si="0"/>
        <v>0</v>
      </c>
      <c r="G22" s="28">
        <f t="shared" si="0"/>
        <v>0</v>
      </c>
      <c r="H22" s="28">
        <f t="shared" si="0"/>
        <v>0</v>
      </c>
      <c r="I22" s="28">
        <f t="shared" si="0"/>
        <v>0</v>
      </c>
      <c r="J22" s="28">
        <f t="shared" si="0"/>
        <v>0</v>
      </c>
      <c r="K22" s="28">
        <f t="shared" si="0"/>
        <v>0</v>
      </c>
      <c r="L22" s="34">
        <f>AVERAGE(C22:K22)</f>
        <v>0</v>
      </c>
      <c r="M22" s="10"/>
    </row>
    <row r="23" spans="1:17" ht="15.6"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7" ht="15.6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7" ht="15.6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7" ht="15.6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">
    <mergeCell ref="B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Q23"/>
  <sheetViews>
    <sheetView zoomScale="90" zoomScaleNormal="90" workbookViewId="0"/>
  </sheetViews>
  <sheetFormatPr defaultColWidth="8.77734375" defaultRowHeight="21"/>
  <cols>
    <col min="1" max="1" width="4" style="63" customWidth="1"/>
    <col min="2" max="2" width="80.77734375" style="88" customWidth="1"/>
    <col min="3" max="3" width="19" style="64" bestFit="1" customWidth="1"/>
    <col min="4" max="11" width="17.77734375" style="64" customWidth="1"/>
    <col min="12" max="12" width="14.77734375" style="64" customWidth="1"/>
    <col min="13" max="13" width="12.33203125" style="64" customWidth="1"/>
    <col min="14" max="16384" width="8.77734375" style="64"/>
  </cols>
  <sheetData>
    <row r="2" spans="1:17" ht="84">
      <c r="B2" s="65" t="s">
        <v>0</v>
      </c>
      <c r="C2" s="66" t="s">
        <v>1</v>
      </c>
      <c r="D2" s="66" t="s">
        <v>2</v>
      </c>
      <c r="E2" s="66" t="s">
        <v>10</v>
      </c>
      <c r="F2" s="66" t="s">
        <v>11</v>
      </c>
      <c r="G2" s="66" t="s">
        <v>4</v>
      </c>
      <c r="H2" s="41" t="s">
        <v>79</v>
      </c>
      <c r="I2" s="66" t="s">
        <v>5</v>
      </c>
    </row>
    <row r="3" spans="1:17">
      <c r="B3" s="101" t="s">
        <v>75</v>
      </c>
      <c r="C3" s="67" t="s">
        <v>81</v>
      </c>
      <c r="D3" s="67">
        <v>5</v>
      </c>
      <c r="E3" s="67">
        <v>2024</v>
      </c>
      <c r="F3" s="68"/>
      <c r="G3" s="69">
        <v>252000</v>
      </c>
      <c r="H3" s="42">
        <v>0</v>
      </c>
      <c r="I3" s="69">
        <f>G3-H3</f>
        <v>252000</v>
      </c>
    </row>
    <row r="4" spans="1:17" ht="16.5" customHeight="1"/>
    <row r="5" spans="1:17">
      <c r="B5" s="177" t="s">
        <v>12</v>
      </c>
      <c r="C5" s="177"/>
      <c r="D5" s="177"/>
      <c r="E5" s="177"/>
      <c r="F5" s="177"/>
      <c r="G5" s="177"/>
      <c r="H5" s="177"/>
      <c r="I5" s="177"/>
      <c r="J5" s="63"/>
    </row>
    <row r="6" spans="1:17" s="88" customFormat="1" ht="63">
      <c r="A6" s="87"/>
      <c r="C6" s="94" t="s">
        <v>70</v>
      </c>
      <c r="D6" s="90" t="s">
        <v>54</v>
      </c>
      <c r="E6" s="90" t="s">
        <v>55</v>
      </c>
      <c r="F6" s="90" t="s">
        <v>53</v>
      </c>
      <c r="G6" s="90" t="s">
        <v>69</v>
      </c>
      <c r="H6" s="93" t="s">
        <v>59</v>
      </c>
      <c r="I6" s="90" t="s">
        <v>56</v>
      </c>
      <c r="J6" s="90" t="s">
        <v>57</v>
      </c>
      <c r="K6" s="90" t="s">
        <v>58</v>
      </c>
      <c r="L6" s="91" t="s">
        <v>23</v>
      </c>
    </row>
    <row r="7" spans="1:17" ht="42">
      <c r="B7" s="70" t="s">
        <v>22</v>
      </c>
      <c r="C7" s="71">
        <v>5</v>
      </c>
      <c r="D7" s="71">
        <v>6</v>
      </c>
      <c r="E7" s="71">
        <v>5</v>
      </c>
      <c r="F7" s="71">
        <v>5</v>
      </c>
      <c r="G7" s="71">
        <v>5</v>
      </c>
      <c r="H7" s="71">
        <v>5</v>
      </c>
      <c r="I7" s="71">
        <v>5</v>
      </c>
      <c r="J7" s="71">
        <v>6</v>
      </c>
      <c r="K7" s="71">
        <v>5</v>
      </c>
      <c r="L7" s="72">
        <f>AVERAGE(C7:K7)</f>
        <v>5.2222222222222223</v>
      </c>
    </row>
    <row r="8" spans="1:17">
      <c r="A8" s="73"/>
      <c r="B8" s="102"/>
    </row>
    <row r="9" spans="1:17" ht="42">
      <c r="A9" s="73"/>
      <c r="B9" s="103" t="s">
        <v>24</v>
      </c>
      <c r="H9" s="74"/>
      <c r="I9" s="74"/>
      <c r="J9" s="74"/>
      <c r="K9" s="74"/>
    </row>
    <row r="10" spans="1:17">
      <c r="A10" s="73" t="s">
        <v>25</v>
      </c>
      <c r="B10" s="104" t="s">
        <v>26</v>
      </c>
      <c r="C10" s="75">
        <v>5</v>
      </c>
      <c r="D10" s="75">
        <v>5</v>
      </c>
      <c r="E10" s="76">
        <v>3</v>
      </c>
      <c r="F10" s="75">
        <v>5</v>
      </c>
      <c r="G10" s="77">
        <v>5</v>
      </c>
      <c r="H10" s="75">
        <v>3</v>
      </c>
      <c r="I10" s="75">
        <v>4</v>
      </c>
      <c r="J10" s="75">
        <v>5</v>
      </c>
      <c r="K10" s="75">
        <v>4</v>
      </c>
      <c r="L10" s="78"/>
      <c r="M10" s="79"/>
      <c r="N10" s="79"/>
      <c r="O10" s="79"/>
      <c r="P10" s="79"/>
      <c r="Q10" s="79"/>
    </row>
    <row r="11" spans="1:17">
      <c r="A11" s="73" t="s">
        <v>27</v>
      </c>
      <c r="B11" s="104" t="s">
        <v>65</v>
      </c>
      <c r="C11" s="80">
        <v>5</v>
      </c>
      <c r="D11" s="80">
        <v>4</v>
      </c>
      <c r="E11" s="81">
        <v>3</v>
      </c>
      <c r="F11" s="80">
        <v>4</v>
      </c>
      <c r="G11" s="82">
        <v>3</v>
      </c>
      <c r="H11" s="80">
        <v>3</v>
      </c>
      <c r="I11" s="80">
        <v>4</v>
      </c>
      <c r="J11" s="80">
        <v>3</v>
      </c>
      <c r="K11" s="80">
        <v>4</v>
      </c>
      <c r="L11" s="78"/>
      <c r="M11" s="79"/>
      <c r="N11" s="79"/>
      <c r="O11" s="79"/>
      <c r="P11" s="79"/>
      <c r="Q11" s="79"/>
    </row>
    <row r="12" spans="1:17" ht="40.799999999999997">
      <c r="A12" s="73" t="s">
        <v>29</v>
      </c>
      <c r="B12" s="104" t="s">
        <v>30</v>
      </c>
      <c r="C12" s="80">
        <v>5</v>
      </c>
      <c r="D12" s="80">
        <v>5</v>
      </c>
      <c r="E12" s="81">
        <v>4</v>
      </c>
      <c r="F12" s="80">
        <v>5</v>
      </c>
      <c r="G12" s="82">
        <v>4</v>
      </c>
      <c r="H12" s="80">
        <v>3</v>
      </c>
      <c r="I12" s="80">
        <v>4</v>
      </c>
      <c r="J12" s="80">
        <v>5</v>
      </c>
      <c r="K12" s="80">
        <v>5</v>
      </c>
      <c r="L12" s="78"/>
      <c r="M12" s="79"/>
      <c r="N12" s="79"/>
      <c r="O12" s="79"/>
      <c r="P12" s="79"/>
      <c r="Q12" s="79"/>
    </row>
    <row r="13" spans="1:17">
      <c r="A13" s="73" t="s">
        <v>31</v>
      </c>
      <c r="B13" s="104" t="s">
        <v>32</v>
      </c>
      <c r="C13" s="80">
        <v>1</v>
      </c>
      <c r="D13" s="80">
        <v>1</v>
      </c>
      <c r="E13" s="81">
        <v>1</v>
      </c>
      <c r="F13" s="80">
        <v>1</v>
      </c>
      <c r="G13" s="82">
        <v>1</v>
      </c>
      <c r="H13" s="80">
        <v>1</v>
      </c>
      <c r="I13" s="80">
        <v>1</v>
      </c>
      <c r="J13" s="80">
        <v>1</v>
      </c>
      <c r="K13" s="80">
        <v>1</v>
      </c>
      <c r="L13" s="78"/>
      <c r="M13" s="79"/>
      <c r="N13" s="79"/>
      <c r="O13" s="79"/>
      <c r="P13" s="79"/>
      <c r="Q13" s="79"/>
    </row>
    <row r="14" spans="1:17" ht="40.799999999999997">
      <c r="A14" s="73" t="s">
        <v>33</v>
      </c>
      <c r="B14" s="104" t="s">
        <v>34</v>
      </c>
      <c r="C14" s="80">
        <v>1</v>
      </c>
      <c r="D14" s="80">
        <v>1</v>
      </c>
      <c r="E14" s="81">
        <v>1</v>
      </c>
      <c r="F14" s="80">
        <v>1</v>
      </c>
      <c r="G14" s="82">
        <v>1</v>
      </c>
      <c r="H14" s="80">
        <v>1</v>
      </c>
      <c r="I14" s="80">
        <v>1</v>
      </c>
      <c r="J14" s="80">
        <v>1</v>
      </c>
      <c r="K14" s="80">
        <v>1</v>
      </c>
      <c r="L14" s="78"/>
      <c r="M14" s="79"/>
      <c r="N14" s="79"/>
      <c r="O14" s="79"/>
      <c r="P14" s="79"/>
      <c r="Q14" s="79"/>
    </row>
    <row r="15" spans="1:17">
      <c r="A15" s="73" t="s">
        <v>35</v>
      </c>
      <c r="B15" s="104" t="s">
        <v>36</v>
      </c>
      <c r="C15" s="80">
        <v>5</v>
      </c>
      <c r="D15" s="80">
        <v>5</v>
      </c>
      <c r="E15" s="81">
        <v>5</v>
      </c>
      <c r="F15" s="80">
        <v>3</v>
      </c>
      <c r="G15" s="82">
        <v>5</v>
      </c>
      <c r="H15" s="80">
        <v>5</v>
      </c>
      <c r="I15" s="80">
        <v>5</v>
      </c>
      <c r="J15" s="80">
        <v>5</v>
      </c>
      <c r="K15" s="80">
        <v>5</v>
      </c>
      <c r="L15" s="78"/>
      <c r="M15" s="79"/>
      <c r="N15" s="79"/>
      <c r="O15" s="79"/>
      <c r="P15" s="79"/>
      <c r="Q15" s="79"/>
    </row>
    <row r="16" spans="1:17" ht="40.799999999999997">
      <c r="A16" s="73" t="s">
        <v>37</v>
      </c>
      <c r="B16" s="104" t="s">
        <v>38</v>
      </c>
      <c r="C16" s="80">
        <v>1</v>
      </c>
      <c r="D16" s="80">
        <v>1</v>
      </c>
      <c r="E16" s="81">
        <v>1</v>
      </c>
      <c r="F16" s="80">
        <v>1</v>
      </c>
      <c r="G16" s="82">
        <v>1</v>
      </c>
      <c r="H16" s="80">
        <v>1</v>
      </c>
      <c r="I16" s="80">
        <v>1</v>
      </c>
      <c r="J16" s="80">
        <v>1</v>
      </c>
      <c r="K16" s="80">
        <v>2</v>
      </c>
      <c r="L16" s="78"/>
      <c r="M16" s="79"/>
      <c r="N16" s="79"/>
      <c r="O16" s="79"/>
      <c r="P16" s="79"/>
      <c r="Q16" s="79"/>
    </row>
    <row r="17" spans="1:17">
      <c r="A17" s="73" t="s">
        <v>39</v>
      </c>
      <c r="B17" s="104" t="s">
        <v>40</v>
      </c>
      <c r="C17" s="80">
        <v>5</v>
      </c>
      <c r="D17" s="80">
        <v>3</v>
      </c>
      <c r="E17" s="81">
        <v>5</v>
      </c>
      <c r="F17" s="80">
        <v>4</v>
      </c>
      <c r="G17" s="82">
        <v>2</v>
      </c>
      <c r="H17" s="80">
        <v>5</v>
      </c>
      <c r="I17" s="80">
        <v>4</v>
      </c>
      <c r="J17" s="80">
        <v>3</v>
      </c>
      <c r="K17" s="80">
        <v>3</v>
      </c>
      <c r="L17" s="78"/>
      <c r="M17" s="79"/>
      <c r="N17" s="79"/>
      <c r="O17" s="79"/>
      <c r="P17" s="79"/>
      <c r="Q17" s="79"/>
    </row>
    <row r="18" spans="1:17">
      <c r="A18" s="73" t="s">
        <v>41</v>
      </c>
      <c r="B18" s="104" t="s">
        <v>42</v>
      </c>
      <c r="C18" s="80">
        <v>1</v>
      </c>
      <c r="D18" s="80">
        <v>1</v>
      </c>
      <c r="E18" s="81">
        <v>1</v>
      </c>
      <c r="F18" s="80">
        <v>2</v>
      </c>
      <c r="G18" s="82">
        <v>1</v>
      </c>
      <c r="H18" s="80">
        <v>1</v>
      </c>
      <c r="I18" s="80">
        <v>1</v>
      </c>
      <c r="J18" s="80">
        <v>1</v>
      </c>
      <c r="K18" s="80">
        <v>1</v>
      </c>
      <c r="L18" s="78"/>
    </row>
    <row r="19" spans="1:17" ht="40.799999999999997">
      <c r="A19" s="73" t="s">
        <v>43</v>
      </c>
      <c r="B19" s="104" t="s">
        <v>44</v>
      </c>
      <c r="C19" s="80">
        <v>2</v>
      </c>
      <c r="D19" s="80">
        <v>1</v>
      </c>
      <c r="E19" s="81">
        <v>2</v>
      </c>
      <c r="F19" s="80">
        <v>2</v>
      </c>
      <c r="G19" s="82">
        <v>1</v>
      </c>
      <c r="H19" s="80">
        <v>1</v>
      </c>
      <c r="I19" s="80">
        <v>1</v>
      </c>
      <c r="J19" s="80">
        <v>2</v>
      </c>
      <c r="K19" s="80">
        <v>2</v>
      </c>
      <c r="L19" s="78"/>
    </row>
    <row r="20" spans="1:17">
      <c r="A20" s="73" t="s">
        <v>45</v>
      </c>
      <c r="B20" s="104" t="s">
        <v>64</v>
      </c>
      <c r="C20" s="80">
        <v>1</v>
      </c>
      <c r="D20" s="80">
        <v>1</v>
      </c>
      <c r="E20" s="81">
        <v>2</v>
      </c>
      <c r="F20" s="80">
        <v>1</v>
      </c>
      <c r="G20" s="82">
        <v>1</v>
      </c>
      <c r="H20" s="80">
        <v>1</v>
      </c>
      <c r="I20" s="80">
        <v>1</v>
      </c>
      <c r="J20" s="80">
        <v>1</v>
      </c>
      <c r="K20" s="80">
        <v>1</v>
      </c>
      <c r="L20" s="78"/>
    </row>
    <row r="21" spans="1:17" ht="40.799999999999997">
      <c r="A21" s="73" t="s">
        <v>47</v>
      </c>
      <c r="B21" s="104" t="s">
        <v>48</v>
      </c>
      <c r="C21" s="80">
        <v>1</v>
      </c>
      <c r="D21" s="80">
        <v>3</v>
      </c>
      <c r="E21" s="81">
        <v>3</v>
      </c>
      <c r="F21" s="80">
        <v>3</v>
      </c>
      <c r="G21" s="82">
        <v>2</v>
      </c>
      <c r="H21" s="80">
        <v>2</v>
      </c>
      <c r="I21" s="80">
        <v>2</v>
      </c>
      <c r="J21" s="80">
        <v>2</v>
      </c>
      <c r="K21" s="80">
        <v>2</v>
      </c>
      <c r="L21" s="83" t="s">
        <v>23</v>
      </c>
    </row>
    <row r="22" spans="1:17">
      <c r="B22" s="99" t="s">
        <v>76</v>
      </c>
      <c r="C22" s="84">
        <f t="shared" ref="C22:K22" si="0">SUM(C10:C21)</f>
        <v>33</v>
      </c>
      <c r="D22" s="84">
        <f t="shared" si="0"/>
        <v>31</v>
      </c>
      <c r="E22" s="84">
        <f t="shared" si="0"/>
        <v>31</v>
      </c>
      <c r="F22" s="84">
        <f t="shared" si="0"/>
        <v>32</v>
      </c>
      <c r="G22" s="84">
        <f t="shared" si="0"/>
        <v>27</v>
      </c>
      <c r="H22" s="84">
        <f t="shared" si="0"/>
        <v>27</v>
      </c>
      <c r="I22" s="84">
        <f t="shared" si="0"/>
        <v>29</v>
      </c>
      <c r="J22" s="84">
        <f t="shared" si="0"/>
        <v>30</v>
      </c>
      <c r="K22" s="84">
        <f t="shared" si="0"/>
        <v>31</v>
      </c>
      <c r="L22" s="85">
        <f>AVERAGE(C22:K22)</f>
        <v>30.111111111111111</v>
      </c>
    </row>
    <row r="23" spans="1:17">
      <c r="B23" s="105" t="s">
        <v>51</v>
      </c>
      <c r="C23" s="86">
        <f>AVERAGE(C10:C21)</f>
        <v>2.75</v>
      </c>
      <c r="D23" s="86">
        <f t="shared" ref="D23:K23" si="1">AVERAGE(D10:D21)</f>
        <v>2.5833333333333335</v>
      </c>
      <c r="E23" s="86">
        <f t="shared" si="1"/>
        <v>2.5833333333333335</v>
      </c>
      <c r="F23" s="86">
        <f t="shared" si="1"/>
        <v>2.6666666666666665</v>
      </c>
      <c r="G23" s="86">
        <f t="shared" si="1"/>
        <v>2.25</v>
      </c>
      <c r="H23" s="86">
        <f t="shared" si="1"/>
        <v>2.25</v>
      </c>
      <c r="I23" s="86">
        <f t="shared" si="1"/>
        <v>2.4166666666666665</v>
      </c>
      <c r="J23" s="86">
        <f t="shared" si="1"/>
        <v>2.5</v>
      </c>
      <c r="K23" s="86">
        <f t="shared" si="1"/>
        <v>2.5833333333333335</v>
      </c>
    </row>
  </sheetData>
  <mergeCells count="1">
    <mergeCell ref="B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3"/>
  <sheetViews>
    <sheetView zoomScale="90" zoomScaleNormal="90" workbookViewId="0"/>
  </sheetViews>
  <sheetFormatPr defaultColWidth="8.77734375" defaultRowHeight="21"/>
  <cols>
    <col min="1" max="1" width="4" style="63" customWidth="1"/>
    <col min="2" max="2" width="80.77734375" style="88" customWidth="1"/>
    <col min="3" max="3" width="19" style="64" bestFit="1" customWidth="1"/>
    <col min="4" max="11" width="17.77734375" style="64" customWidth="1"/>
    <col min="12" max="12" width="14.77734375" style="64" customWidth="1"/>
    <col min="13" max="13" width="12.109375" style="64" customWidth="1"/>
    <col min="14" max="16384" width="8.77734375" style="64"/>
  </cols>
  <sheetData>
    <row r="2" spans="1:17" ht="84">
      <c r="B2" s="65" t="s">
        <v>0</v>
      </c>
      <c r="C2" s="66" t="s">
        <v>1</v>
      </c>
      <c r="D2" s="66" t="s">
        <v>2</v>
      </c>
      <c r="E2" s="66" t="s">
        <v>10</v>
      </c>
      <c r="F2" s="66" t="s">
        <v>11</v>
      </c>
      <c r="G2" s="66" t="s">
        <v>4</v>
      </c>
      <c r="H2" s="41" t="s">
        <v>79</v>
      </c>
      <c r="I2" s="66" t="s">
        <v>5</v>
      </c>
    </row>
    <row r="3" spans="1:17">
      <c r="B3" s="101" t="s">
        <v>61</v>
      </c>
      <c r="C3" s="67" t="s">
        <v>78</v>
      </c>
      <c r="D3" s="67">
        <v>20</v>
      </c>
      <c r="E3" s="67">
        <v>2024</v>
      </c>
      <c r="F3" s="68"/>
      <c r="G3" s="69">
        <v>1099000</v>
      </c>
      <c r="H3" s="42">
        <v>425000</v>
      </c>
      <c r="I3" s="69">
        <f>G3-H3</f>
        <v>674000</v>
      </c>
      <c r="J3" s="106"/>
    </row>
    <row r="4" spans="1:17" ht="16.5" customHeight="1"/>
    <row r="5" spans="1:17">
      <c r="B5" s="177" t="s">
        <v>12</v>
      </c>
      <c r="C5" s="177"/>
      <c r="D5" s="177"/>
      <c r="E5" s="177"/>
      <c r="F5" s="177"/>
      <c r="G5" s="177"/>
      <c r="H5" s="177"/>
      <c r="I5" s="177"/>
      <c r="J5" s="63"/>
    </row>
    <row r="6" spans="1:17" s="88" customFormat="1" ht="63">
      <c r="A6" s="87"/>
      <c r="C6" s="94" t="s">
        <v>70</v>
      </c>
      <c r="D6" s="90" t="s">
        <v>54</v>
      </c>
      <c r="E6" s="90" t="s">
        <v>55</v>
      </c>
      <c r="F6" s="90" t="s">
        <v>53</v>
      </c>
      <c r="G6" s="90" t="s">
        <v>69</v>
      </c>
      <c r="H6" s="93" t="s">
        <v>59</v>
      </c>
      <c r="I6" s="90" t="s">
        <v>56</v>
      </c>
      <c r="J6" s="90" t="s">
        <v>57</v>
      </c>
      <c r="K6" s="90" t="s">
        <v>58</v>
      </c>
      <c r="L6" s="91" t="s">
        <v>23</v>
      </c>
    </row>
    <row r="7" spans="1:17" ht="42">
      <c r="B7" s="70" t="s">
        <v>22</v>
      </c>
      <c r="C7" s="71">
        <v>4</v>
      </c>
      <c r="D7" s="71">
        <v>6</v>
      </c>
      <c r="E7" s="71">
        <v>6</v>
      </c>
      <c r="F7" s="71">
        <v>5</v>
      </c>
      <c r="G7" s="71">
        <v>5</v>
      </c>
      <c r="H7" s="71">
        <v>6</v>
      </c>
      <c r="I7" s="71">
        <v>4</v>
      </c>
      <c r="J7" s="71">
        <v>6</v>
      </c>
      <c r="K7" s="71">
        <v>5</v>
      </c>
      <c r="L7" s="72">
        <f>AVERAGE(C7:K7)</f>
        <v>5.2222222222222223</v>
      </c>
    </row>
    <row r="8" spans="1:17">
      <c r="A8" s="73"/>
      <c r="B8" s="102"/>
    </row>
    <row r="9" spans="1:17" ht="42">
      <c r="A9" s="73"/>
      <c r="B9" s="103" t="s">
        <v>24</v>
      </c>
      <c r="H9" s="74"/>
      <c r="I9" s="74"/>
      <c r="J9" s="74"/>
      <c r="K9" s="74"/>
    </row>
    <row r="10" spans="1:17">
      <c r="A10" s="73" t="s">
        <v>25</v>
      </c>
      <c r="B10" s="104" t="s">
        <v>26</v>
      </c>
      <c r="C10" s="75">
        <v>5</v>
      </c>
      <c r="D10" s="75">
        <v>5</v>
      </c>
      <c r="E10" s="76">
        <v>5</v>
      </c>
      <c r="F10" s="75">
        <v>5</v>
      </c>
      <c r="G10" s="77">
        <v>4</v>
      </c>
      <c r="H10" s="75">
        <v>4</v>
      </c>
      <c r="I10" s="75">
        <v>5</v>
      </c>
      <c r="J10" s="75">
        <v>5</v>
      </c>
      <c r="K10" s="75">
        <v>5</v>
      </c>
      <c r="L10" s="78"/>
      <c r="M10" s="79"/>
      <c r="N10" s="79"/>
      <c r="O10" s="79"/>
      <c r="P10" s="79"/>
      <c r="Q10" s="79"/>
    </row>
    <row r="11" spans="1:17">
      <c r="A11" s="73" t="s">
        <v>27</v>
      </c>
      <c r="B11" s="104" t="s">
        <v>65</v>
      </c>
      <c r="C11" s="80">
        <v>3</v>
      </c>
      <c r="D11" s="80">
        <v>1</v>
      </c>
      <c r="E11" s="81">
        <v>2</v>
      </c>
      <c r="F11" s="80">
        <v>3</v>
      </c>
      <c r="G11" s="82">
        <v>3</v>
      </c>
      <c r="H11" s="80">
        <v>2</v>
      </c>
      <c r="I11" s="80">
        <v>2</v>
      </c>
      <c r="J11" s="80">
        <v>1</v>
      </c>
      <c r="K11" s="80">
        <v>1</v>
      </c>
      <c r="L11" s="78"/>
      <c r="M11" s="79"/>
      <c r="N11" s="79"/>
      <c r="O11" s="79"/>
      <c r="P11" s="79"/>
      <c r="Q11" s="79"/>
    </row>
    <row r="12" spans="1:17" ht="40.799999999999997">
      <c r="A12" s="73" t="s">
        <v>29</v>
      </c>
      <c r="B12" s="104" t="s">
        <v>30</v>
      </c>
      <c r="C12" s="80">
        <v>4</v>
      </c>
      <c r="D12" s="80">
        <v>5</v>
      </c>
      <c r="E12" s="81">
        <v>4</v>
      </c>
      <c r="F12" s="80">
        <v>4</v>
      </c>
      <c r="G12" s="82">
        <v>4</v>
      </c>
      <c r="H12" s="80">
        <v>2</v>
      </c>
      <c r="I12" s="80">
        <v>4</v>
      </c>
      <c r="J12" s="80">
        <v>4</v>
      </c>
      <c r="K12" s="80">
        <v>4</v>
      </c>
      <c r="L12" s="78"/>
      <c r="M12" s="79"/>
      <c r="N12" s="79"/>
      <c r="O12" s="79"/>
      <c r="P12" s="79"/>
      <c r="Q12" s="79"/>
    </row>
    <row r="13" spans="1:17">
      <c r="A13" s="73" t="s">
        <v>31</v>
      </c>
      <c r="B13" s="104" t="s">
        <v>32</v>
      </c>
      <c r="C13" s="80">
        <v>1</v>
      </c>
      <c r="D13" s="80">
        <v>3</v>
      </c>
      <c r="E13" s="81">
        <v>1</v>
      </c>
      <c r="F13" s="80">
        <v>1</v>
      </c>
      <c r="G13" s="82">
        <v>1</v>
      </c>
      <c r="H13" s="80">
        <v>1</v>
      </c>
      <c r="I13" s="80">
        <v>1</v>
      </c>
      <c r="J13" s="80">
        <v>1</v>
      </c>
      <c r="K13" s="80">
        <v>1</v>
      </c>
      <c r="L13" s="78"/>
      <c r="M13" s="79"/>
      <c r="N13" s="79"/>
      <c r="O13" s="79"/>
      <c r="P13" s="79"/>
      <c r="Q13" s="79"/>
    </row>
    <row r="14" spans="1:17" ht="40.799999999999997">
      <c r="A14" s="73" t="s">
        <v>33</v>
      </c>
      <c r="B14" s="104" t="s">
        <v>34</v>
      </c>
      <c r="C14" s="80">
        <v>1</v>
      </c>
      <c r="D14" s="80">
        <v>1</v>
      </c>
      <c r="E14" s="81">
        <v>1</v>
      </c>
      <c r="F14" s="80">
        <v>1</v>
      </c>
      <c r="G14" s="82">
        <v>1</v>
      </c>
      <c r="H14" s="80">
        <v>1</v>
      </c>
      <c r="I14" s="80">
        <v>1</v>
      </c>
      <c r="J14" s="80">
        <v>1</v>
      </c>
      <c r="K14" s="80">
        <v>1</v>
      </c>
      <c r="L14" s="78"/>
      <c r="M14" s="79"/>
      <c r="N14" s="79"/>
      <c r="O14" s="79"/>
      <c r="P14" s="79"/>
      <c r="Q14" s="79"/>
    </row>
    <row r="15" spans="1:17">
      <c r="A15" s="73" t="s">
        <v>35</v>
      </c>
      <c r="B15" s="104" t="s">
        <v>36</v>
      </c>
      <c r="C15" s="80">
        <v>4</v>
      </c>
      <c r="D15" s="80">
        <v>5</v>
      </c>
      <c r="E15" s="81">
        <v>5</v>
      </c>
      <c r="F15" s="80">
        <v>3</v>
      </c>
      <c r="G15" s="82">
        <v>2</v>
      </c>
      <c r="H15" s="80">
        <v>5</v>
      </c>
      <c r="I15" s="80">
        <v>2</v>
      </c>
      <c r="J15" s="80">
        <v>5</v>
      </c>
      <c r="K15" s="80">
        <v>5</v>
      </c>
      <c r="L15" s="78"/>
      <c r="M15" s="79"/>
      <c r="N15" s="79"/>
      <c r="O15" s="79"/>
      <c r="P15" s="79"/>
      <c r="Q15" s="79"/>
    </row>
    <row r="16" spans="1:17" ht="40.799999999999997">
      <c r="A16" s="73" t="s">
        <v>37</v>
      </c>
      <c r="B16" s="104" t="s">
        <v>38</v>
      </c>
      <c r="C16" s="80">
        <v>1</v>
      </c>
      <c r="D16" s="80">
        <v>1</v>
      </c>
      <c r="E16" s="81">
        <v>1</v>
      </c>
      <c r="F16" s="80">
        <v>2</v>
      </c>
      <c r="G16" s="82">
        <v>1</v>
      </c>
      <c r="H16" s="80">
        <v>1</v>
      </c>
      <c r="I16" s="80">
        <v>1</v>
      </c>
      <c r="J16" s="80">
        <v>1</v>
      </c>
      <c r="K16" s="80">
        <v>1</v>
      </c>
      <c r="L16" s="78"/>
      <c r="M16" s="79"/>
      <c r="N16" s="79"/>
      <c r="O16" s="79"/>
      <c r="P16" s="79"/>
      <c r="Q16" s="79"/>
    </row>
    <row r="17" spans="1:17">
      <c r="A17" s="73" t="s">
        <v>39</v>
      </c>
      <c r="B17" s="104" t="s">
        <v>40</v>
      </c>
      <c r="C17" s="80">
        <v>5</v>
      </c>
      <c r="D17" s="80">
        <v>2</v>
      </c>
      <c r="E17" s="81">
        <v>3</v>
      </c>
      <c r="F17" s="80">
        <v>2</v>
      </c>
      <c r="G17" s="82">
        <v>3</v>
      </c>
      <c r="H17" s="80">
        <v>1</v>
      </c>
      <c r="I17" s="80">
        <v>4</v>
      </c>
      <c r="J17" s="80">
        <v>2</v>
      </c>
      <c r="K17" s="80">
        <v>4</v>
      </c>
      <c r="L17" s="78"/>
      <c r="M17" s="79"/>
      <c r="N17" s="79"/>
      <c r="O17" s="79"/>
      <c r="P17" s="79"/>
      <c r="Q17" s="79"/>
    </row>
    <row r="18" spans="1:17">
      <c r="A18" s="73" t="s">
        <v>41</v>
      </c>
      <c r="B18" s="104" t="s">
        <v>42</v>
      </c>
      <c r="C18" s="80">
        <v>2</v>
      </c>
      <c r="D18" s="80">
        <v>1</v>
      </c>
      <c r="E18" s="81">
        <v>1</v>
      </c>
      <c r="F18" s="80">
        <v>2</v>
      </c>
      <c r="G18" s="82">
        <v>3</v>
      </c>
      <c r="H18" s="80">
        <v>1</v>
      </c>
      <c r="I18" s="80">
        <v>1</v>
      </c>
      <c r="J18" s="80">
        <v>1</v>
      </c>
      <c r="K18" s="80">
        <v>2</v>
      </c>
      <c r="L18" s="78"/>
    </row>
    <row r="19" spans="1:17" ht="40.799999999999997">
      <c r="A19" s="73" t="s">
        <v>43</v>
      </c>
      <c r="B19" s="104" t="s">
        <v>44</v>
      </c>
      <c r="C19" s="80">
        <v>1</v>
      </c>
      <c r="D19" s="80">
        <v>1</v>
      </c>
      <c r="E19" s="81">
        <v>1</v>
      </c>
      <c r="F19" s="80">
        <v>1</v>
      </c>
      <c r="G19" s="82">
        <v>1</v>
      </c>
      <c r="H19" s="80">
        <v>1</v>
      </c>
      <c r="I19" s="80">
        <v>1</v>
      </c>
      <c r="J19" s="80">
        <v>1</v>
      </c>
      <c r="K19" s="80">
        <v>1</v>
      </c>
      <c r="L19" s="78"/>
    </row>
    <row r="20" spans="1:17">
      <c r="A20" s="73" t="s">
        <v>45</v>
      </c>
      <c r="B20" s="104" t="s">
        <v>64</v>
      </c>
      <c r="C20" s="80">
        <v>1</v>
      </c>
      <c r="D20" s="80">
        <v>1</v>
      </c>
      <c r="E20" s="81">
        <v>1</v>
      </c>
      <c r="F20" s="80">
        <v>1</v>
      </c>
      <c r="G20" s="82">
        <v>1</v>
      </c>
      <c r="H20" s="80">
        <v>1</v>
      </c>
      <c r="I20" s="80">
        <v>1</v>
      </c>
      <c r="J20" s="80">
        <v>1</v>
      </c>
      <c r="K20" s="80">
        <v>1</v>
      </c>
      <c r="L20" s="78"/>
    </row>
    <row r="21" spans="1:17" ht="40.799999999999997">
      <c r="A21" s="73" t="s">
        <v>47</v>
      </c>
      <c r="B21" s="104" t="s">
        <v>48</v>
      </c>
      <c r="C21" s="80">
        <v>1</v>
      </c>
      <c r="D21" s="80">
        <v>1</v>
      </c>
      <c r="E21" s="81">
        <v>1</v>
      </c>
      <c r="F21" s="80">
        <v>1</v>
      </c>
      <c r="G21" s="82">
        <v>1</v>
      </c>
      <c r="H21" s="80">
        <v>1</v>
      </c>
      <c r="I21" s="80">
        <v>1</v>
      </c>
      <c r="J21" s="80">
        <v>1</v>
      </c>
      <c r="K21" s="80">
        <v>1</v>
      </c>
      <c r="L21" s="83" t="s">
        <v>23</v>
      </c>
    </row>
    <row r="22" spans="1:17">
      <c r="B22" s="99" t="s">
        <v>76</v>
      </c>
      <c r="C22" s="84">
        <f t="shared" ref="C22:K22" si="0">SUM(C10:C21)</f>
        <v>29</v>
      </c>
      <c r="D22" s="84">
        <f t="shared" si="0"/>
        <v>27</v>
      </c>
      <c r="E22" s="84">
        <f t="shared" si="0"/>
        <v>26</v>
      </c>
      <c r="F22" s="84">
        <f t="shared" si="0"/>
        <v>26</v>
      </c>
      <c r="G22" s="84">
        <f t="shared" si="0"/>
        <v>25</v>
      </c>
      <c r="H22" s="84">
        <f t="shared" si="0"/>
        <v>21</v>
      </c>
      <c r="I22" s="84">
        <f t="shared" si="0"/>
        <v>24</v>
      </c>
      <c r="J22" s="84">
        <f t="shared" si="0"/>
        <v>24</v>
      </c>
      <c r="K22" s="84">
        <f t="shared" si="0"/>
        <v>27</v>
      </c>
      <c r="L22" s="85">
        <f>AVERAGE(C22:K22)</f>
        <v>25.444444444444443</v>
      </c>
    </row>
    <row r="23" spans="1:17">
      <c r="B23" s="105" t="s">
        <v>51</v>
      </c>
      <c r="C23" s="86">
        <f>AVERAGE(C10:C21)</f>
        <v>2.4166666666666665</v>
      </c>
      <c r="D23" s="86">
        <f t="shared" ref="D23:K23" si="1">AVERAGE(D10:D21)</f>
        <v>2.25</v>
      </c>
      <c r="E23" s="86">
        <f t="shared" si="1"/>
        <v>2.1666666666666665</v>
      </c>
      <c r="F23" s="86">
        <f t="shared" si="1"/>
        <v>2.1666666666666665</v>
      </c>
      <c r="G23" s="86">
        <f t="shared" si="1"/>
        <v>2.0833333333333335</v>
      </c>
      <c r="H23" s="86">
        <f t="shared" si="1"/>
        <v>1.75</v>
      </c>
      <c r="I23" s="86">
        <f t="shared" si="1"/>
        <v>2</v>
      </c>
      <c r="J23" s="86">
        <f t="shared" si="1"/>
        <v>2</v>
      </c>
      <c r="K23" s="86">
        <f t="shared" si="1"/>
        <v>2.25</v>
      </c>
    </row>
  </sheetData>
  <mergeCells count="1"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3"/>
  <sheetViews>
    <sheetView zoomScale="90" zoomScaleNormal="90" workbookViewId="0"/>
  </sheetViews>
  <sheetFormatPr defaultColWidth="8.77734375" defaultRowHeight="21"/>
  <cols>
    <col min="1" max="1" width="4" style="37" customWidth="1"/>
    <col min="2" max="2" width="80.77734375" style="59" customWidth="1"/>
    <col min="3" max="3" width="19" style="39" bestFit="1" customWidth="1"/>
    <col min="4" max="11" width="17.77734375" style="39" customWidth="1"/>
    <col min="12" max="12" width="14.77734375" style="39" customWidth="1"/>
    <col min="13" max="13" width="11.44140625" style="39" customWidth="1"/>
    <col min="14" max="16384" width="8.77734375" style="39"/>
  </cols>
  <sheetData>
    <row r="2" spans="1:17" ht="84">
      <c r="B2" s="40" t="s">
        <v>0</v>
      </c>
      <c r="C2" s="41" t="s">
        <v>1</v>
      </c>
      <c r="D2" s="41" t="s">
        <v>2</v>
      </c>
      <c r="E2" s="41" t="s">
        <v>10</v>
      </c>
      <c r="F2" s="41" t="s">
        <v>11</v>
      </c>
      <c r="G2" s="41" t="s">
        <v>4</v>
      </c>
      <c r="H2" s="41" t="s">
        <v>79</v>
      </c>
      <c r="I2" s="41" t="s">
        <v>5</v>
      </c>
    </row>
    <row r="3" spans="1:17">
      <c r="B3" s="95" t="s">
        <v>62</v>
      </c>
      <c r="C3" s="2" t="s">
        <v>78</v>
      </c>
      <c r="D3" s="2">
        <v>15</v>
      </c>
      <c r="E3" s="2">
        <v>2024</v>
      </c>
      <c r="F3" s="1"/>
      <c r="G3" s="42">
        <v>400000</v>
      </c>
      <c r="H3" s="42">
        <v>0</v>
      </c>
      <c r="I3" s="42">
        <f>G3-H3</f>
        <v>400000</v>
      </c>
    </row>
    <row r="4" spans="1:17" ht="16.5" customHeight="1"/>
    <row r="5" spans="1:17">
      <c r="B5" s="176" t="s">
        <v>12</v>
      </c>
      <c r="C5" s="176"/>
      <c r="D5" s="176"/>
      <c r="E5" s="176"/>
      <c r="F5" s="176"/>
      <c r="G5" s="176"/>
      <c r="H5" s="176"/>
      <c r="I5" s="176"/>
      <c r="J5" s="37"/>
    </row>
    <row r="6" spans="1:17" s="59" customFormat="1" ht="63">
      <c r="A6" s="58"/>
      <c r="C6" s="94" t="s">
        <v>70</v>
      </c>
      <c r="D6" s="61" t="s">
        <v>54</v>
      </c>
      <c r="E6" s="61" t="s">
        <v>55</v>
      </c>
      <c r="F6" s="61" t="s">
        <v>53</v>
      </c>
      <c r="G6" s="61" t="s">
        <v>69</v>
      </c>
      <c r="H6" s="92" t="s">
        <v>59</v>
      </c>
      <c r="I6" s="61" t="s">
        <v>56</v>
      </c>
      <c r="J6" s="61" t="s">
        <v>57</v>
      </c>
      <c r="K6" s="61" t="s">
        <v>58</v>
      </c>
      <c r="L6" s="62" t="s">
        <v>23</v>
      </c>
    </row>
    <row r="7" spans="1:17">
      <c r="B7" s="43" t="s">
        <v>22</v>
      </c>
      <c r="C7" s="44">
        <v>4</v>
      </c>
      <c r="D7" s="44">
        <v>6</v>
      </c>
      <c r="E7" s="44">
        <v>6</v>
      </c>
      <c r="F7" s="44">
        <v>5</v>
      </c>
      <c r="G7" s="44">
        <v>4</v>
      </c>
      <c r="H7" s="44">
        <v>6</v>
      </c>
      <c r="I7" s="44">
        <v>4</v>
      </c>
      <c r="J7" s="44">
        <v>6</v>
      </c>
      <c r="K7" s="44">
        <v>4</v>
      </c>
      <c r="L7" s="45">
        <f>AVERAGE(C7:K7)</f>
        <v>5</v>
      </c>
    </row>
    <row r="8" spans="1:17">
      <c r="A8" s="46"/>
      <c r="B8" s="96"/>
    </row>
    <row r="9" spans="1:17">
      <c r="A9" s="46"/>
      <c r="B9" s="97" t="s">
        <v>24</v>
      </c>
      <c r="H9" s="47"/>
      <c r="I9" s="47"/>
      <c r="J9" s="47"/>
      <c r="K9" s="47"/>
    </row>
    <row r="10" spans="1:17">
      <c r="A10" s="46" t="s">
        <v>25</v>
      </c>
      <c r="B10" s="98" t="s">
        <v>26</v>
      </c>
      <c r="C10" s="48">
        <v>5</v>
      </c>
      <c r="D10" s="48">
        <v>5</v>
      </c>
      <c r="E10" s="49">
        <v>4</v>
      </c>
      <c r="F10" s="48">
        <v>5</v>
      </c>
      <c r="G10" s="48">
        <v>5</v>
      </c>
      <c r="H10" s="48">
        <v>5</v>
      </c>
      <c r="I10" s="48">
        <v>5</v>
      </c>
      <c r="J10" s="48">
        <v>5</v>
      </c>
      <c r="K10" s="48">
        <v>5</v>
      </c>
      <c r="L10" s="50"/>
      <c r="M10" s="51"/>
      <c r="N10" s="51"/>
      <c r="O10" s="51"/>
      <c r="P10" s="51"/>
      <c r="Q10" s="51"/>
    </row>
    <row r="11" spans="1:17">
      <c r="A11" s="46" t="s">
        <v>27</v>
      </c>
      <c r="B11" s="98" t="s">
        <v>65</v>
      </c>
      <c r="C11" s="52">
        <v>4</v>
      </c>
      <c r="D11" s="52">
        <v>5</v>
      </c>
      <c r="E11" s="31">
        <v>4</v>
      </c>
      <c r="F11" s="52">
        <v>5</v>
      </c>
      <c r="G11" s="52">
        <v>4</v>
      </c>
      <c r="H11" s="52">
        <v>3</v>
      </c>
      <c r="I11" s="52">
        <v>4</v>
      </c>
      <c r="J11" s="52">
        <v>4</v>
      </c>
      <c r="K11" s="52">
        <v>5</v>
      </c>
      <c r="L11" s="50"/>
      <c r="M11" s="51"/>
      <c r="N11" s="51"/>
      <c r="O11" s="51"/>
      <c r="P11" s="51"/>
      <c r="Q11" s="51"/>
    </row>
    <row r="12" spans="1:17" ht="42">
      <c r="A12" s="46" t="s">
        <v>29</v>
      </c>
      <c r="B12" s="98" t="s">
        <v>30</v>
      </c>
      <c r="C12" s="52">
        <v>2</v>
      </c>
      <c r="D12" s="52">
        <v>4</v>
      </c>
      <c r="E12" s="31">
        <v>3</v>
      </c>
      <c r="F12" s="52">
        <v>4</v>
      </c>
      <c r="G12" s="52">
        <v>2</v>
      </c>
      <c r="H12" s="52">
        <v>2</v>
      </c>
      <c r="I12" s="52">
        <v>4</v>
      </c>
      <c r="J12" s="52">
        <v>4</v>
      </c>
      <c r="K12" s="52">
        <v>5</v>
      </c>
      <c r="L12" s="50"/>
      <c r="M12" s="51"/>
      <c r="N12" s="51"/>
      <c r="O12" s="51"/>
      <c r="P12" s="51"/>
      <c r="Q12" s="51"/>
    </row>
    <row r="13" spans="1:17">
      <c r="A13" s="46" t="s">
        <v>31</v>
      </c>
      <c r="B13" s="98" t="s">
        <v>32</v>
      </c>
      <c r="C13" s="52">
        <v>1</v>
      </c>
      <c r="D13" s="52">
        <v>1</v>
      </c>
      <c r="E13" s="31">
        <v>1</v>
      </c>
      <c r="F13" s="52">
        <v>1</v>
      </c>
      <c r="G13" s="52">
        <v>1</v>
      </c>
      <c r="H13" s="52">
        <v>1</v>
      </c>
      <c r="I13" s="52">
        <v>1</v>
      </c>
      <c r="J13" s="52">
        <v>1</v>
      </c>
      <c r="K13" s="52">
        <v>2</v>
      </c>
      <c r="L13" s="50"/>
      <c r="M13" s="51"/>
      <c r="N13" s="51"/>
      <c r="O13" s="51"/>
      <c r="P13" s="51"/>
      <c r="Q13" s="51"/>
    </row>
    <row r="14" spans="1:17" ht="42">
      <c r="A14" s="46" t="s">
        <v>33</v>
      </c>
      <c r="B14" s="98" t="s">
        <v>34</v>
      </c>
      <c r="C14" s="52">
        <v>1</v>
      </c>
      <c r="D14" s="52">
        <v>1</v>
      </c>
      <c r="E14" s="31">
        <v>1</v>
      </c>
      <c r="F14" s="52">
        <v>1</v>
      </c>
      <c r="G14" s="52">
        <v>1</v>
      </c>
      <c r="H14" s="52">
        <v>1</v>
      </c>
      <c r="I14" s="52">
        <v>1</v>
      </c>
      <c r="J14" s="52">
        <v>1</v>
      </c>
      <c r="K14" s="52">
        <v>1</v>
      </c>
      <c r="L14" s="50"/>
      <c r="M14" s="51"/>
      <c r="N14" s="51"/>
      <c r="O14" s="51"/>
      <c r="P14" s="51"/>
      <c r="Q14" s="51"/>
    </row>
    <row r="15" spans="1:17">
      <c r="A15" s="46" t="s">
        <v>35</v>
      </c>
      <c r="B15" s="98" t="s">
        <v>36</v>
      </c>
      <c r="C15" s="52">
        <v>4</v>
      </c>
      <c r="D15" s="52">
        <v>5</v>
      </c>
      <c r="E15" s="31">
        <v>5</v>
      </c>
      <c r="F15" s="52">
        <v>4</v>
      </c>
      <c r="G15" s="52">
        <v>3</v>
      </c>
      <c r="H15" s="52">
        <v>3</v>
      </c>
      <c r="I15" s="52">
        <v>5</v>
      </c>
      <c r="J15" s="52">
        <v>5</v>
      </c>
      <c r="K15" s="52">
        <v>5</v>
      </c>
      <c r="L15" s="50"/>
      <c r="M15" s="51"/>
      <c r="N15" s="51"/>
      <c r="O15" s="51"/>
      <c r="P15" s="51"/>
      <c r="Q15" s="51"/>
    </row>
    <row r="16" spans="1:17" ht="42">
      <c r="A16" s="46" t="s">
        <v>37</v>
      </c>
      <c r="B16" s="98" t="s">
        <v>38</v>
      </c>
      <c r="C16" s="52">
        <v>1</v>
      </c>
      <c r="D16" s="52">
        <v>1</v>
      </c>
      <c r="E16" s="31">
        <v>1</v>
      </c>
      <c r="F16" s="52">
        <v>1</v>
      </c>
      <c r="G16" s="52">
        <v>1</v>
      </c>
      <c r="H16" s="52">
        <v>1</v>
      </c>
      <c r="I16" s="52">
        <v>1</v>
      </c>
      <c r="J16" s="52">
        <v>1</v>
      </c>
      <c r="K16" s="52">
        <v>1</v>
      </c>
      <c r="L16" s="50"/>
      <c r="M16" s="51"/>
      <c r="N16" s="51"/>
      <c r="O16" s="51"/>
      <c r="P16" s="51"/>
      <c r="Q16" s="51"/>
    </row>
    <row r="17" spans="1:17">
      <c r="A17" s="46" t="s">
        <v>39</v>
      </c>
      <c r="B17" s="98" t="s">
        <v>40</v>
      </c>
      <c r="C17" s="52">
        <v>5</v>
      </c>
      <c r="D17" s="52">
        <v>5</v>
      </c>
      <c r="E17" s="31">
        <v>4</v>
      </c>
      <c r="F17" s="52">
        <v>4</v>
      </c>
      <c r="G17" s="52">
        <v>5</v>
      </c>
      <c r="H17" s="52">
        <v>3</v>
      </c>
      <c r="I17" s="52">
        <v>4</v>
      </c>
      <c r="J17" s="52">
        <v>4</v>
      </c>
      <c r="K17" s="52">
        <v>5</v>
      </c>
      <c r="L17" s="50"/>
      <c r="M17" s="51"/>
      <c r="N17" s="51"/>
      <c r="O17" s="51"/>
      <c r="P17" s="51"/>
      <c r="Q17" s="51"/>
    </row>
    <row r="18" spans="1:17">
      <c r="A18" s="46" t="s">
        <v>41</v>
      </c>
      <c r="B18" s="98" t="s">
        <v>42</v>
      </c>
      <c r="C18" s="52">
        <v>1</v>
      </c>
      <c r="D18" s="52">
        <v>1</v>
      </c>
      <c r="E18" s="31">
        <v>1</v>
      </c>
      <c r="F18" s="52">
        <v>3</v>
      </c>
      <c r="G18" s="52">
        <v>3</v>
      </c>
      <c r="H18" s="52">
        <v>1</v>
      </c>
      <c r="I18" s="52">
        <v>1</v>
      </c>
      <c r="J18" s="52">
        <v>1</v>
      </c>
      <c r="K18" s="52">
        <v>1</v>
      </c>
      <c r="L18" s="50"/>
    </row>
    <row r="19" spans="1:17" ht="42">
      <c r="A19" s="46" t="s">
        <v>43</v>
      </c>
      <c r="B19" s="98" t="s">
        <v>44</v>
      </c>
      <c r="C19" s="52">
        <v>1</v>
      </c>
      <c r="D19" s="52">
        <v>4</v>
      </c>
      <c r="E19" s="31">
        <v>3</v>
      </c>
      <c r="F19" s="52">
        <v>2</v>
      </c>
      <c r="G19" s="52">
        <v>3</v>
      </c>
      <c r="H19" s="52">
        <v>1</v>
      </c>
      <c r="I19" s="52">
        <v>1</v>
      </c>
      <c r="J19" s="52">
        <v>3</v>
      </c>
      <c r="K19" s="52">
        <v>4</v>
      </c>
      <c r="L19" s="50"/>
    </row>
    <row r="20" spans="1:17">
      <c r="A20" s="46" t="s">
        <v>45</v>
      </c>
      <c r="B20" s="98" t="s">
        <v>64</v>
      </c>
      <c r="C20" s="52">
        <v>1</v>
      </c>
      <c r="D20" s="52">
        <v>1</v>
      </c>
      <c r="E20" s="31">
        <v>2</v>
      </c>
      <c r="F20" s="52">
        <v>2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0"/>
    </row>
    <row r="21" spans="1:17" ht="42">
      <c r="A21" s="46" t="s">
        <v>47</v>
      </c>
      <c r="B21" s="98" t="s">
        <v>48</v>
      </c>
      <c r="C21" s="52">
        <v>1</v>
      </c>
      <c r="D21" s="52">
        <v>3</v>
      </c>
      <c r="E21" s="31">
        <v>2</v>
      </c>
      <c r="F21" s="52">
        <v>3</v>
      </c>
      <c r="G21" s="52">
        <v>1</v>
      </c>
      <c r="H21" s="52">
        <v>1</v>
      </c>
      <c r="I21" s="52">
        <v>1</v>
      </c>
      <c r="J21" s="52">
        <v>1</v>
      </c>
      <c r="K21" s="52">
        <v>4</v>
      </c>
      <c r="L21" s="53" t="s">
        <v>23</v>
      </c>
    </row>
    <row r="22" spans="1:17">
      <c r="B22" s="99" t="s">
        <v>76</v>
      </c>
      <c r="C22" s="54">
        <f t="shared" ref="C22:K22" si="0">SUM(C10:C21)</f>
        <v>27</v>
      </c>
      <c r="D22" s="54">
        <f t="shared" si="0"/>
        <v>36</v>
      </c>
      <c r="E22" s="54">
        <f t="shared" si="0"/>
        <v>31</v>
      </c>
      <c r="F22" s="54">
        <f t="shared" si="0"/>
        <v>35</v>
      </c>
      <c r="G22" s="54">
        <f t="shared" si="0"/>
        <v>30</v>
      </c>
      <c r="H22" s="54">
        <f t="shared" si="0"/>
        <v>23</v>
      </c>
      <c r="I22" s="54">
        <f t="shared" si="0"/>
        <v>29</v>
      </c>
      <c r="J22" s="54">
        <f t="shared" si="0"/>
        <v>31</v>
      </c>
      <c r="K22" s="54">
        <f t="shared" si="0"/>
        <v>39</v>
      </c>
      <c r="L22" s="55">
        <f>AVERAGE(C22:K22)</f>
        <v>31.222222222222221</v>
      </c>
    </row>
    <row r="23" spans="1:17">
      <c r="B23" s="100" t="s">
        <v>51</v>
      </c>
      <c r="C23" s="56">
        <f>AVERAGE(C10:C21)</f>
        <v>2.25</v>
      </c>
      <c r="D23" s="56">
        <f t="shared" ref="D23:K23" si="1">AVERAGE(D10:D21)</f>
        <v>3</v>
      </c>
      <c r="E23" s="56">
        <f t="shared" si="1"/>
        <v>2.5833333333333335</v>
      </c>
      <c r="F23" s="56">
        <f t="shared" si="1"/>
        <v>2.9166666666666665</v>
      </c>
      <c r="G23" s="56">
        <f t="shared" si="1"/>
        <v>2.5</v>
      </c>
      <c r="H23" s="56">
        <f t="shared" si="1"/>
        <v>1.9166666666666667</v>
      </c>
      <c r="I23" s="56">
        <f t="shared" si="1"/>
        <v>2.4166666666666665</v>
      </c>
      <c r="J23" s="56">
        <f t="shared" si="1"/>
        <v>2.5833333333333335</v>
      </c>
      <c r="K23" s="56">
        <f t="shared" si="1"/>
        <v>3.25</v>
      </c>
    </row>
  </sheetData>
  <mergeCells count="1">
    <mergeCell ref="B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BF75B-7741-8F48-8852-255CE8E75F20}">
  <dimension ref="A2:Q37"/>
  <sheetViews>
    <sheetView zoomScale="90" zoomScaleNormal="90" workbookViewId="0"/>
  </sheetViews>
  <sheetFormatPr defaultColWidth="8.77734375" defaultRowHeight="21"/>
  <cols>
    <col min="1" max="1" width="4" style="37" customWidth="1"/>
    <col min="2" max="2" width="80.77734375" style="59" customWidth="1"/>
    <col min="3" max="3" width="19" style="39" bestFit="1" customWidth="1"/>
    <col min="4" max="11" width="17.77734375" style="39" customWidth="1"/>
    <col min="12" max="12" width="14.77734375" style="39" customWidth="1"/>
    <col min="13" max="13" width="12.77734375" style="39" customWidth="1"/>
    <col min="14" max="16384" width="8.77734375" style="39"/>
  </cols>
  <sheetData>
    <row r="2" spans="1:17" ht="84">
      <c r="B2" s="40" t="s">
        <v>0</v>
      </c>
      <c r="C2" s="41" t="s">
        <v>1</v>
      </c>
      <c r="D2" s="41" t="s">
        <v>2</v>
      </c>
      <c r="E2" s="41" t="s">
        <v>10</v>
      </c>
      <c r="F2" s="41" t="s">
        <v>11</v>
      </c>
      <c r="G2" s="41" t="s">
        <v>4</v>
      </c>
      <c r="H2" s="41" t="s">
        <v>79</v>
      </c>
      <c r="I2" s="41" t="s">
        <v>5</v>
      </c>
    </row>
    <row r="3" spans="1:17">
      <c r="B3" s="95" t="s">
        <v>63</v>
      </c>
      <c r="C3" s="2" t="s">
        <v>78</v>
      </c>
      <c r="D3" s="2">
        <v>5</v>
      </c>
      <c r="E3" s="2">
        <v>2024</v>
      </c>
      <c r="F3" s="1"/>
      <c r="G3" s="42">
        <v>250000</v>
      </c>
      <c r="H3" s="42">
        <v>0</v>
      </c>
      <c r="I3" s="42">
        <f>G3-H3</f>
        <v>250000</v>
      </c>
    </row>
    <row r="4" spans="1:17" ht="16.5" customHeight="1"/>
    <row r="5" spans="1:17">
      <c r="B5" s="176" t="s">
        <v>12</v>
      </c>
      <c r="C5" s="176"/>
      <c r="D5" s="176"/>
      <c r="E5" s="176"/>
      <c r="F5" s="176"/>
      <c r="G5" s="176"/>
      <c r="H5" s="176"/>
      <c r="I5" s="176"/>
      <c r="J5" s="176"/>
    </row>
    <row r="6" spans="1:17" s="59" customFormat="1" ht="63">
      <c r="A6" s="58"/>
      <c r="C6" s="94" t="s">
        <v>70</v>
      </c>
      <c r="D6" s="61" t="s">
        <v>54</v>
      </c>
      <c r="E6" s="61" t="s">
        <v>55</v>
      </c>
      <c r="F6" s="61" t="s">
        <v>53</v>
      </c>
      <c r="G6" s="61" t="s">
        <v>69</v>
      </c>
      <c r="H6" s="92" t="s">
        <v>59</v>
      </c>
      <c r="I6" s="61" t="s">
        <v>56</v>
      </c>
      <c r="J6" s="61" t="s">
        <v>57</v>
      </c>
      <c r="K6" s="61" t="s">
        <v>58</v>
      </c>
      <c r="L6" s="62" t="s">
        <v>23</v>
      </c>
    </row>
    <row r="7" spans="1:17">
      <c r="B7" s="43" t="s">
        <v>22</v>
      </c>
      <c r="C7" s="44">
        <v>3</v>
      </c>
      <c r="D7" s="44">
        <v>4</v>
      </c>
      <c r="E7" s="44">
        <v>5</v>
      </c>
      <c r="F7" s="44">
        <v>4</v>
      </c>
      <c r="G7" s="44">
        <v>5</v>
      </c>
      <c r="H7" s="44">
        <v>5</v>
      </c>
      <c r="I7" s="44">
        <v>3</v>
      </c>
      <c r="J7" s="44">
        <v>4</v>
      </c>
      <c r="K7" s="44">
        <v>4</v>
      </c>
      <c r="L7" s="45">
        <f>AVERAGE(C7:K7)</f>
        <v>4.1111111111111107</v>
      </c>
    </row>
    <row r="8" spans="1:17">
      <c r="A8" s="46"/>
      <c r="B8" s="96"/>
    </row>
    <row r="9" spans="1:17">
      <c r="A9" s="46"/>
      <c r="B9" s="97" t="s">
        <v>24</v>
      </c>
      <c r="H9" s="47"/>
      <c r="I9" s="47"/>
      <c r="J9" s="47"/>
      <c r="K9" s="47"/>
    </row>
    <row r="10" spans="1:17">
      <c r="A10" s="46" t="s">
        <v>25</v>
      </c>
      <c r="B10" s="98" t="s">
        <v>26</v>
      </c>
      <c r="C10" s="48">
        <v>5</v>
      </c>
      <c r="D10" s="48">
        <v>5</v>
      </c>
      <c r="E10" s="49">
        <v>5</v>
      </c>
      <c r="F10" s="48">
        <v>5</v>
      </c>
      <c r="G10" s="48">
        <v>5</v>
      </c>
      <c r="H10" s="48">
        <v>5</v>
      </c>
      <c r="I10" s="48">
        <v>5</v>
      </c>
      <c r="J10" s="48">
        <v>5</v>
      </c>
      <c r="K10" s="48">
        <v>4</v>
      </c>
      <c r="L10" s="50"/>
      <c r="M10" s="51"/>
      <c r="N10" s="51"/>
      <c r="O10" s="51"/>
      <c r="P10" s="51"/>
      <c r="Q10" s="51"/>
    </row>
    <row r="11" spans="1:17">
      <c r="A11" s="46" t="s">
        <v>27</v>
      </c>
      <c r="B11" s="98" t="s">
        <v>65</v>
      </c>
      <c r="C11" s="52">
        <v>5</v>
      </c>
      <c r="D11" s="52">
        <v>3</v>
      </c>
      <c r="E11" s="31">
        <v>3</v>
      </c>
      <c r="F11" s="52">
        <v>2</v>
      </c>
      <c r="G11" s="52">
        <v>3</v>
      </c>
      <c r="H11" s="52">
        <v>3</v>
      </c>
      <c r="I11" s="52">
        <v>3</v>
      </c>
      <c r="J11" s="52">
        <v>3</v>
      </c>
      <c r="K11" s="52">
        <v>2</v>
      </c>
      <c r="L11" s="50"/>
      <c r="M11" s="51"/>
      <c r="N11" s="51"/>
      <c r="O11" s="51"/>
      <c r="P11" s="51"/>
      <c r="Q11" s="51"/>
    </row>
    <row r="12" spans="1:17" ht="42">
      <c r="A12" s="46" t="s">
        <v>29</v>
      </c>
      <c r="B12" s="98" t="s">
        <v>30</v>
      </c>
      <c r="C12" s="52">
        <v>1</v>
      </c>
      <c r="D12" s="52">
        <v>3</v>
      </c>
      <c r="E12" s="31">
        <v>4</v>
      </c>
      <c r="F12" s="52">
        <v>5</v>
      </c>
      <c r="G12" s="52">
        <v>3</v>
      </c>
      <c r="H12" s="52">
        <v>1</v>
      </c>
      <c r="I12" s="52">
        <v>3</v>
      </c>
      <c r="J12" s="52">
        <v>4</v>
      </c>
      <c r="K12" s="52">
        <v>3</v>
      </c>
      <c r="L12" s="50"/>
      <c r="M12" s="51"/>
      <c r="N12" s="51"/>
      <c r="O12" s="51"/>
      <c r="P12" s="51"/>
      <c r="Q12" s="51"/>
    </row>
    <row r="13" spans="1:17">
      <c r="A13" s="46" t="s">
        <v>31</v>
      </c>
      <c r="B13" s="98" t="s">
        <v>32</v>
      </c>
      <c r="C13" s="52">
        <v>1</v>
      </c>
      <c r="D13" s="52">
        <v>1</v>
      </c>
      <c r="E13" s="31">
        <v>1</v>
      </c>
      <c r="F13" s="52">
        <v>1</v>
      </c>
      <c r="G13" s="52">
        <v>1</v>
      </c>
      <c r="H13" s="52">
        <v>1</v>
      </c>
      <c r="I13" s="52">
        <v>1</v>
      </c>
      <c r="J13" s="52">
        <v>1</v>
      </c>
      <c r="K13" s="52">
        <v>1</v>
      </c>
      <c r="L13" s="50"/>
      <c r="M13" s="51"/>
      <c r="N13" s="51"/>
      <c r="O13" s="51"/>
      <c r="P13" s="51"/>
      <c r="Q13" s="51"/>
    </row>
    <row r="14" spans="1:17" ht="42">
      <c r="A14" s="46" t="s">
        <v>33</v>
      </c>
      <c r="B14" s="98" t="s">
        <v>34</v>
      </c>
      <c r="C14" s="52">
        <v>1</v>
      </c>
      <c r="D14" s="52">
        <v>1</v>
      </c>
      <c r="E14" s="31">
        <v>1</v>
      </c>
      <c r="F14" s="52">
        <v>1</v>
      </c>
      <c r="G14" s="52">
        <v>1</v>
      </c>
      <c r="H14" s="52">
        <v>1</v>
      </c>
      <c r="I14" s="52">
        <v>1</v>
      </c>
      <c r="J14" s="52">
        <v>1</v>
      </c>
      <c r="K14" s="52">
        <v>4</v>
      </c>
      <c r="L14" s="50"/>
      <c r="M14" s="51"/>
      <c r="N14" s="51"/>
      <c r="O14" s="51"/>
      <c r="P14" s="51"/>
      <c r="Q14" s="51"/>
    </row>
    <row r="15" spans="1:17">
      <c r="A15" s="46" t="s">
        <v>35</v>
      </c>
      <c r="B15" s="98" t="s">
        <v>36</v>
      </c>
      <c r="C15" s="52">
        <v>5</v>
      </c>
      <c r="D15" s="52">
        <v>5</v>
      </c>
      <c r="E15" s="31">
        <v>5</v>
      </c>
      <c r="F15" s="52">
        <v>4</v>
      </c>
      <c r="G15" s="52">
        <v>5</v>
      </c>
      <c r="H15" s="52">
        <v>3</v>
      </c>
      <c r="I15" s="52">
        <v>5</v>
      </c>
      <c r="J15" s="52">
        <v>5</v>
      </c>
      <c r="K15" s="52">
        <v>5</v>
      </c>
      <c r="L15" s="50"/>
      <c r="M15" s="51"/>
      <c r="N15" s="51"/>
      <c r="O15" s="51"/>
      <c r="P15" s="51"/>
      <c r="Q15" s="51"/>
    </row>
    <row r="16" spans="1:17" ht="42">
      <c r="A16" s="46" t="s">
        <v>37</v>
      </c>
      <c r="B16" s="98" t="s">
        <v>38</v>
      </c>
      <c r="C16" s="52">
        <v>1</v>
      </c>
      <c r="D16" s="52">
        <v>1</v>
      </c>
      <c r="E16" s="31">
        <v>1</v>
      </c>
      <c r="F16" s="52">
        <v>2</v>
      </c>
      <c r="G16" s="52">
        <v>2</v>
      </c>
      <c r="H16" s="52">
        <v>1</v>
      </c>
      <c r="I16" s="52">
        <v>1</v>
      </c>
      <c r="J16" s="52">
        <v>1</v>
      </c>
      <c r="K16" s="52">
        <v>1</v>
      </c>
      <c r="L16" s="50"/>
      <c r="M16" s="51"/>
      <c r="N16" s="51"/>
      <c r="O16" s="51"/>
      <c r="P16" s="51"/>
      <c r="Q16" s="51"/>
    </row>
    <row r="17" spans="1:17">
      <c r="A17" s="46" t="s">
        <v>39</v>
      </c>
      <c r="B17" s="98" t="s">
        <v>40</v>
      </c>
      <c r="C17" s="52">
        <v>5</v>
      </c>
      <c r="D17" s="52">
        <v>3</v>
      </c>
      <c r="E17" s="31">
        <v>3</v>
      </c>
      <c r="F17" s="52">
        <v>2</v>
      </c>
      <c r="G17" s="52">
        <v>2</v>
      </c>
      <c r="H17" s="52">
        <v>3</v>
      </c>
      <c r="I17" s="52">
        <v>3</v>
      </c>
      <c r="J17" s="52">
        <v>3</v>
      </c>
      <c r="K17" s="52">
        <v>5</v>
      </c>
      <c r="L17" s="50"/>
      <c r="M17" s="51"/>
      <c r="N17" s="51"/>
      <c r="O17" s="51"/>
      <c r="P17" s="51"/>
      <c r="Q17" s="51"/>
    </row>
    <row r="18" spans="1:17">
      <c r="A18" s="46" t="s">
        <v>41</v>
      </c>
      <c r="B18" s="98" t="s">
        <v>42</v>
      </c>
      <c r="C18" s="52">
        <v>5</v>
      </c>
      <c r="D18" s="52">
        <v>1</v>
      </c>
      <c r="E18" s="31">
        <v>2</v>
      </c>
      <c r="F18" s="52">
        <v>3</v>
      </c>
      <c r="G18" s="52">
        <v>5</v>
      </c>
      <c r="H18" s="52">
        <v>3</v>
      </c>
      <c r="I18" s="52">
        <v>1</v>
      </c>
      <c r="J18" s="52">
        <v>1</v>
      </c>
      <c r="K18" s="52">
        <v>2</v>
      </c>
      <c r="L18" s="50"/>
    </row>
    <row r="19" spans="1:17" ht="42">
      <c r="A19" s="46" t="s">
        <v>43</v>
      </c>
      <c r="B19" s="98" t="s">
        <v>44</v>
      </c>
      <c r="C19" s="52">
        <v>5</v>
      </c>
      <c r="D19" s="52">
        <v>1</v>
      </c>
      <c r="E19" s="31">
        <v>1</v>
      </c>
      <c r="F19" s="52">
        <v>1</v>
      </c>
      <c r="G19" s="52">
        <v>1</v>
      </c>
      <c r="H19" s="52">
        <v>1</v>
      </c>
      <c r="I19" s="52">
        <v>1</v>
      </c>
      <c r="J19" s="52">
        <v>1</v>
      </c>
      <c r="K19" s="52">
        <v>2</v>
      </c>
      <c r="L19" s="50"/>
    </row>
    <row r="20" spans="1:17">
      <c r="A20" s="46" t="s">
        <v>45</v>
      </c>
      <c r="B20" s="98" t="s">
        <v>64</v>
      </c>
      <c r="C20" s="52">
        <v>4</v>
      </c>
      <c r="D20" s="52">
        <v>1</v>
      </c>
      <c r="E20" s="31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0"/>
    </row>
    <row r="21" spans="1:17" ht="42">
      <c r="A21" s="46" t="s">
        <v>47</v>
      </c>
      <c r="B21" s="98" t="s">
        <v>48</v>
      </c>
      <c r="C21" s="52">
        <v>4</v>
      </c>
      <c r="D21" s="52">
        <v>3</v>
      </c>
      <c r="E21" s="31">
        <v>3</v>
      </c>
      <c r="F21" s="52">
        <v>1</v>
      </c>
      <c r="G21" s="52">
        <v>1</v>
      </c>
      <c r="H21" s="52">
        <v>3</v>
      </c>
      <c r="I21" s="52">
        <v>1</v>
      </c>
      <c r="J21" s="52">
        <v>3</v>
      </c>
      <c r="K21" s="52">
        <v>1</v>
      </c>
      <c r="L21" s="53" t="s">
        <v>23</v>
      </c>
    </row>
    <row r="22" spans="1:17">
      <c r="B22" s="99" t="s">
        <v>76</v>
      </c>
      <c r="C22" s="54">
        <f t="shared" ref="C22:K22" si="0">SUM(C10:C21)</f>
        <v>42</v>
      </c>
      <c r="D22" s="54">
        <f t="shared" si="0"/>
        <v>28</v>
      </c>
      <c r="E22" s="54">
        <f t="shared" si="0"/>
        <v>30</v>
      </c>
      <c r="F22" s="54">
        <f t="shared" si="0"/>
        <v>28</v>
      </c>
      <c r="G22" s="54">
        <f t="shared" si="0"/>
        <v>30</v>
      </c>
      <c r="H22" s="54">
        <f t="shared" si="0"/>
        <v>26</v>
      </c>
      <c r="I22" s="54">
        <f t="shared" si="0"/>
        <v>26</v>
      </c>
      <c r="J22" s="54">
        <f t="shared" si="0"/>
        <v>29</v>
      </c>
      <c r="K22" s="54">
        <f t="shared" si="0"/>
        <v>31</v>
      </c>
      <c r="L22" s="55">
        <f>AVERAGE(C22:K22)</f>
        <v>30</v>
      </c>
    </row>
    <row r="23" spans="1:17">
      <c r="B23" s="100" t="s">
        <v>51</v>
      </c>
      <c r="C23" s="56">
        <f>AVERAGE(C10:C21)</f>
        <v>3.5</v>
      </c>
      <c r="D23" s="56">
        <f t="shared" ref="D23:K23" si="1">AVERAGE(D10:D21)</f>
        <v>2.3333333333333335</v>
      </c>
      <c r="E23" s="56">
        <f t="shared" si="1"/>
        <v>2.5</v>
      </c>
      <c r="F23" s="56">
        <f t="shared" si="1"/>
        <v>2.3333333333333335</v>
      </c>
      <c r="G23" s="56">
        <f t="shared" si="1"/>
        <v>2.5</v>
      </c>
      <c r="H23" s="56">
        <f t="shared" si="1"/>
        <v>2.1666666666666665</v>
      </c>
      <c r="I23" s="56">
        <f t="shared" si="1"/>
        <v>2.1666666666666665</v>
      </c>
      <c r="J23" s="56">
        <f t="shared" si="1"/>
        <v>2.4166666666666665</v>
      </c>
      <c r="K23" s="56">
        <f t="shared" si="1"/>
        <v>2.5833333333333335</v>
      </c>
    </row>
    <row r="29" spans="1:17">
      <c r="C29" s="57"/>
    </row>
    <row r="30" spans="1:17">
      <c r="C30" s="57"/>
    </row>
    <row r="31" spans="1:17">
      <c r="C31" s="57"/>
    </row>
    <row r="32" spans="1:17">
      <c r="C32" s="57"/>
    </row>
    <row r="33" spans="3:3">
      <c r="C33" s="57"/>
    </row>
    <row r="34" spans="3:3">
      <c r="C34" s="57"/>
    </row>
    <row r="35" spans="3:3">
      <c r="C35" s="57"/>
    </row>
    <row r="36" spans="3:3">
      <c r="C36" s="57"/>
    </row>
    <row r="37" spans="3:3">
      <c r="C37" s="57"/>
    </row>
  </sheetData>
  <mergeCells count="1">
    <mergeCell ref="B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15B3E-CEF9-C746-A361-F1F8C06A59B7}">
  <dimension ref="A2:Q37"/>
  <sheetViews>
    <sheetView zoomScale="90" zoomScaleNormal="90" workbookViewId="0"/>
  </sheetViews>
  <sheetFormatPr defaultColWidth="8.77734375" defaultRowHeight="21"/>
  <cols>
    <col min="1" max="1" width="4" style="37" customWidth="1"/>
    <col min="2" max="2" width="80.77734375" style="59" customWidth="1"/>
    <col min="3" max="3" width="19" style="39" bestFit="1" customWidth="1"/>
    <col min="4" max="11" width="17.77734375" style="39" customWidth="1"/>
    <col min="12" max="12" width="14.77734375" style="39" customWidth="1"/>
    <col min="13" max="13" width="12.77734375" style="39" customWidth="1"/>
    <col min="14" max="16384" width="8.77734375" style="39"/>
  </cols>
  <sheetData>
    <row r="2" spans="1:17" ht="84">
      <c r="B2" s="40" t="s">
        <v>0</v>
      </c>
      <c r="C2" s="41" t="s">
        <v>1</v>
      </c>
      <c r="D2" s="41" t="s">
        <v>2</v>
      </c>
      <c r="E2" s="41" t="s">
        <v>10</v>
      </c>
      <c r="F2" s="41" t="s">
        <v>11</v>
      </c>
      <c r="G2" s="41" t="s">
        <v>4</v>
      </c>
      <c r="H2" s="41" t="s">
        <v>79</v>
      </c>
      <c r="I2" s="41" t="s">
        <v>5</v>
      </c>
    </row>
    <row r="3" spans="1:17">
      <c r="B3" s="95" t="s">
        <v>74</v>
      </c>
      <c r="C3" s="2" t="s">
        <v>78</v>
      </c>
      <c r="D3" s="2">
        <v>10</v>
      </c>
      <c r="E3" s="2">
        <v>2024</v>
      </c>
      <c r="F3" s="1"/>
      <c r="G3" s="42">
        <v>520000</v>
      </c>
      <c r="H3" s="42">
        <v>0</v>
      </c>
      <c r="I3" s="42">
        <f>G3-H3</f>
        <v>520000</v>
      </c>
    </row>
    <row r="4" spans="1:17" ht="16.5" customHeight="1"/>
    <row r="5" spans="1:17">
      <c r="B5" s="176" t="s">
        <v>12</v>
      </c>
      <c r="C5" s="176"/>
      <c r="D5" s="176"/>
      <c r="E5" s="176"/>
      <c r="F5" s="176"/>
      <c r="G5" s="176"/>
      <c r="H5" s="176"/>
      <c r="I5" s="176"/>
      <c r="J5" s="176"/>
    </row>
    <row r="6" spans="1:17" s="59" customFormat="1" ht="63">
      <c r="A6" s="58"/>
      <c r="C6" s="94" t="s">
        <v>70</v>
      </c>
      <c r="D6" s="61" t="s">
        <v>54</v>
      </c>
      <c r="E6" s="61" t="s">
        <v>55</v>
      </c>
      <c r="F6" s="61" t="s">
        <v>53</v>
      </c>
      <c r="G6" s="61" t="s">
        <v>69</v>
      </c>
      <c r="H6" s="92" t="s">
        <v>59</v>
      </c>
      <c r="I6" s="61" t="s">
        <v>56</v>
      </c>
      <c r="J6" s="61" t="s">
        <v>57</v>
      </c>
      <c r="K6" s="61" t="s">
        <v>58</v>
      </c>
      <c r="L6" s="62" t="s">
        <v>23</v>
      </c>
    </row>
    <row r="7" spans="1:17">
      <c r="B7" s="43" t="s">
        <v>22</v>
      </c>
      <c r="C7" s="44">
        <v>5</v>
      </c>
      <c r="D7" s="44">
        <v>6</v>
      </c>
      <c r="E7" s="44">
        <v>4</v>
      </c>
      <c r="F7" s="44">
        <v>2</v>
      </c>
      <c r="G7" s="44">
        <v>4</v>
      </c>
      <c r="H7" s="44">
        <v>4</v>
      </c>
      <c r="I7" s="44">
        <v>3</v>
      </c>
      <c r="J7" s="44">
        <v>5</v>
      </c>
      <c r="K7" s="44">
        <v>4</v>
      </c>
      <c r="L7" s="45">
        <f>AVERAGE(C7:K7)</f>
        <v>4.1111111111111107</v>
      </c>
    </row>
    <row r="8" spans="1:17">
      <c r="A8" s="46"/>
      <c r="B8" s="96"/>
    </row>
    <row r="9" spans="1:17">
      <c r="A9" s="46"/>
      <c r="B9" s="97" t="s">
        <v>24</v>
      </c>
      <c r="H9" s="47"/>
      <c r="I9" s="47"/>
      <c r="J9" s="47"/>
      <c r="K9" s="47"/>
    </row>
    <row r="10" spans="1:17">
      <c r="A10" s="46" t="s">
        <v>25</v>
      </c>
      <c r="B10" s="98" t="s">
        <v>26</v>
      </c>
      <c r="C10" s="48">
        <v>5</v>
      </c>
      <c r="D10" s="48">
        <v>4</v>
      </c>
      <c r="E10" s="49">
        <v>3</v>
      </c>
      <c r="F10" s="48">
        <v>5</v>
      </c>
      <c r="G10" s="48">
        <v>5</v>
      </c>
      <c r="H10" s="48">
        <v>1</v>
      </c>
      <c r="I10" s="48">
        <v>5</v>
      </c>
      <c r="J10" s="48">
        <v>5</v>
      </c>
      <c r="K10" s="48">
        <v>1</v>
      </c>
      <c r="L10" s="50"/>
      <c r="M10" s="51"/>
      <c r="N10" s="51"/>
      <c r="O10" s="51"/>
      <c r="P10" s="51"/>
      <c r="Q10" s="51"/>
    </row>
    <row r="11" spans="1:17">
      <c r="A11" s="46" t="s">
        <v>27</v>
      </c>
      <c r="B11" s="98" t="s">
        <v>65</v>
      </c>
      <c r="C11" s="52">
        <v>2</v>
      </c>
      <c r="D11" s="52">
        <v>2</v>
      </c>
      <c r="E11" s="31">
        <v>2</v>
      </c>
      <c r="F11" s="52">
        <v>2</v>
      </c>
      <c r="G11" s="52">
        <v>1</v>
      </c>
      <c r="H11" s="52">
        <v>1</v>
      </c>
      <c r="I11" s="52">
        <v>1</v>
      </c>
      <c r="J11" s="52">
        <v>5</v>
      </c>
      <c r="K11" s="52">
        <v>1</v>
      </c>
      <c r="L11" s="50"/>
      <c r="M11" s="51"/>
      <c r="N11" s="51"/>
      <c r="O11" s="51"/>
      <c r="P11" s="51"/>
      <c r="Q11" s="51"/>
    </row>
    <row r="12" spans="1:17" ht="42">
      <c r="A12" s="46" t="s">
        <v>29</v>
      </c>
      <c r="B12" s="98" t="s">
        <v>30</v>
      </c>
      <c r="C12" s="52">
        <v>2</v>
      </c>
      <c r="D12" s="52">
        <v>3</v>
      </c>
      <c r="E12" s="31">
        <v>3</v>
      </c>
      <c r="F12" s="52">
        <v>1</v>
      </c>
      <c r="G12" s="52">
        <v>3</v>
      </c>
      <c r="H12" s="52">
        <v>4</v>
      </c>
      <c r="I12" s="52">
        <v>2</v>
      </c>
      <c r="J12" s="52">
        <v>5</v>
      </c>
      <c r="K12" s="52">
        <v>1</v>
      </c>
      <c r="L12" s="50"/>
      <c r="M12" s="51"/>
      <c r="N12" s="51"/>
      <c r="O12" s="51"/>
      <c r="P12" s="51"/>
      <c r="Q12" s="51"/>
    </row>
    <row r="13" spans="1:17">
      <c r="A13" s="46" t="s">
        <v>31</v>
      </c>
      <c r="B13" s="98" t="s">
        <v>32</v>
      </c>
      <c r="C13" s="52">
        <v>1</v>
      </c>
      <c r="D13" s="52">
        <v>1</v>
      </c>
      <c r="E13" s="31">
        <v>1</v>
      </c>
      <c r="F13" s="52">
        <v>1</v>
      </c>
      <c r="G13" s="52">
        <v>1</v>
      </c>
      <c r="H13" s="52">
        <v>1</v>
      </c>
      <c r="I13" s="52">
        <v>1</v>
      </c>
      <c r="J13" s="52">
        <v>1</v>
      </c>
      <c r="K13" s="52">
        <v>1</v>
      </c>
      <c r="L13" s="50"/>
      <c r="M13" s="51"/>
      <c r="N13" s="51"/>
      <c r="O13" s="51"/>
      <c r="P13" s="51"/>
      <c r="Q13" s="51"/>
    </row>
    <row r="14" spans="1:17" ht="42">
      <c r="A14" s="46" t="s">
        <v>33</v>
      </c>
      <c r="B14" s="98" t="s">
        <v>34</v>
      </c>
      <c r="C14" s="52">
        <v>1</v>
      </c>
      <c r="D14" s="52">
        <v>1</v>
      </c>
      <c r="E14" s="31">
        <v>1</v>
      </c>
      <c r="F14" s="52">
        <v>1</v>
      </c>
      <c r="G14" s="52">
        <v>1</v>
      </c>
      <c r="H14" s="52">
        <v>1</v>
      </c>
      <c r="I14" s="52">
        <v>1</v>
      </c>
      <c r="J14" s="52">
        <v>3</v>
      </c>
      <c r="K14" s="52">
        <v>1</v>
      </c>
      <c r="L14" s="50"/>
      <c r="M14" s="51"/>
      <c r="N14" s="51"/>
      <c r="O14" s="51"/>
      <c r="P14" s="51"/>
      <c r="Q14" s="51"/>
    </row>
    <row r="15" spans="1:17">
      <c r="A15" s="46" t="s">
        <v>35</v>
      </c>
      <c r="B15" s="98" t="s">
        <v>36</v>
      </c>
      <c r="C15" s="52">
        <v>5</v>
      </c>
      <c r="D15" s="52">
        <v>5</v>
      </c>
      <c r="E15" s="31">
        <v>5</v>
      </c>
      <c r="F15" s="52">
        <v>2</v>
      </c>
      <c r="G15" s="52">
        <v>5</v>
      </c>
      <c r="H15" s="52">
        <v>5</v>
      </c>
      <c r="I15" s="52">
        <v>5</v>
      </c>
      <c r="J15" s="52">
        <v>5</v>
      </c>
      <c r="K15" s="52">
        <v>5</v>
      </c>
      <c r="L15" s="50"/>
      <c r="M15" s="51"/>
      <c r="N15" s="51"/>
      <c r="O15" s="51"/>
      <c r="P15" s="51"/>
      <c r="Q15" s="51"/>
    </row>
    <row r="16" spans="1:17" ht="42">
      <c r="A16" s="46" t="s">
        <v>37</v>
      </c>
      <c r="B16" s="98" t="s">
        <v>38</v>
      </c>
      <c r="C16" s="52">
        <v>2</v>
      </c>
      <c r="D16" s="52">
        <v>5</v>
      </c>
      <c r="E16" s="31">
        <v>1</v>
      </c>
      <c r="F16" s="52">
        <v>2</v>
      </c>
      <c r="G16" s="52">
        <v>5</v>
      </c>
      <c r="H16" s="52">
        <v>1</v>
      </c>
      <c r="I16" s="52">
        <v>2</v>
      </c>
      <c r="J16" s="52">
        <v>5</v>
      </c>
      <c r="K16" s="52">
        <v>1</v>
      </c>
      <c r="L16" s="50"/>
      <c r="M16" s="51"/>
      <c r="N16" s="51"/>
      <c r="O16" s="51"/>
      <c r="P16" s="51"/>
      <c r="Q16" s="51"/>
    </row>
    <row r="17" spans="1:17">
      <c r="A17" s="46" t="s">
        <v>39</v>
      </c>
      <c r="B17" s="98" t="s">
        <v>40</v>
      </c>
      <c r="C17" s="52">
        <v>2</v>
      </c>
      <c r="D17" s="52">
        <v>3</v>
      </c>
      <c r="E17" s="31">
        <v>3</v>
      </c>
      <c r="F17" s="52">
        <v>2</v>
      </c>
      <c r="G17" s="52">
        <v>2</v>
      </c>
      <c r="H17" s="52">
        <v>1</v>
      </c>
      <c r="I17" s="52">
        <v>3</v>
      </c>
      <c r="J17" s="52">
        <v>5</v>
      </c>
      <c r="K17" s="52">
        <v>1</v>
      </c>
      <c r="L17" s="50"/>
      <c r="M17" s="51"/>
      <c r="N17" s="51"/>
      <c r="O17" s="51"/>
      <c r="P17" s="51"/>
      <c r="Q17" s="51"/>
    </row>
    <row r="18" spans="1:17">
      <c r="A18" s="46" t="s">
        <v>41</v>
      </c>
      <c r="B18" s="98" t="s">
        <v>42</v>
      </c>
      <c r="C18" s="52">
        <v>3</v>
      </c>
      <c r="D18" s="52">
        <v>3</v>
      </c>
      <c r="E18" s="31">
        <v>3</v>
      </c>
      <c r="F18" s="52">
        <v>3</v>
      </c>
      <c r="G18" s="52">
        <v>2</v>
      </c>
      <c r="H18" s="52">
        <v>1</v>
      </c>
      <c r="I18" s="52">
        <v>1</v>
      </c>
      <c r="J18" s="52">
        <v>3</v>
      </c>
      <c r="K18" s="52">
        <v>1</v>
      </c>
      <c r="L18" s="50"/>
    </row>
    <row r="19" spans="1:17" ht="42">
      <c r="A19" s="46" t="s">
        <v>43</v>
      </c>
      <c r="B19" s="98" t="s">
        <v>44</v>
      </c>
      <c r="C19" s="52">
        <v>1</v>
      </c>
      <c r="D19" s="52">
        <v>1</v>
      </c>
      <c r="E19" s="31">
        <v>1</v>
      </c>
      <c r="F19" s="52">
        <v>1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0"/>
    </row>
    <row r="20" spans="1:17">
      <c r="A20" s="46" t="s">
        <v>45</v>
      </c>
      <c r="B20" s="98" t="s">
        <v>64</v>
      </c>
      <c r="C20" s="52">
        <v>1</v>
      </c>
      <c r="D20" s="52">
        <v>1</v>
      </c>
      <c r="E20" s="31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0"/>
    </row>
    <row r="21" spans="1:17" ht="42">
      <c r="A21" s="46" t="s">
        <v>47</v>
      </c>
      <c r="B21" s="98" t="s">
        <v>48</v>
      </c>
      <c r="C21" s="52">
        <v>1</v>
      </c>
      <c r="D21" s="52">
        <v>1</v>
      </c>
      <c r="E21" s="31">
        <v>1</v>
      </c>
      <c r="F21" s="52">
        <v>1</v>
      </c>
      <c r="G21" s="52">
        <v>3</v>
      </c>
      <c r="H21" s="52">
        <v>1</v>
      </c>
      <c r="I21" s="52">
        <v>3</v>
      </c>
      <c r="J21" s="52">
        <v>5</v>
      </c>
      <c r="K21" s="52">
        <v>1</v>
      </c>
      <c r="L21" s="53" t="s">
        <v>23</v>
      </c>
    </row>
    <row r="22" spans="1:17">
      <c r="B22" s="99" t="s">
        <v>76</v>
      </c>
      <c r="C22" s="54">
        <f t="shared" ref="C22:K22" si="0">SUM(C10:C21)</f>
        <v>26</v>
      </c>
      <c r="D22" s="54">
        <f t="shared" si="0"/>
        <v>30</v>
      </c>
      <c r="E22" s="54">
        <f t="shared" si="0"/>
        <v>25</v>
      </c>
      <c r="F22" s="54">
        <f t="shared" si="0"/>
        <v>22</v>
      </c>
      <c r="G22" s="54">
        <f t="shared" si="0"/>
        <v>30</v>
      </c>
      <c r="H22" s="54">
        <f t="shared" si="0"/>
        <v>19</v>
      </c>
      <c r="I22" s="54">
        <f t="shared" si="0"/>
        <v>26</v>
      </c>
      <c r="J22" s="54">
        <f t="shared" si="0"/>
        <v>44</v>
      </c>
      <c r="K22" s="54">
        <f t="shared" si="0"/>
        <v>16</v>
      </c>
      <c r="L22" s="55">
        <f>AVERAGE(C22:K22)</f>
        <v>26.444444444444443</v>
      </c>
    </row>
    <row r="23" spans="1:17">
      <c r="B23" s="100" t="s">
        <v>51</v>
      </c>
      <c r="C23" s="56">
        <f>AVERAGE(C10:C21)</f>
        <v>2.1666666666666665</v>
      </c>
      <c r="D23" s="56">
        <f t="shared" ref="D23:K23" si="1">AVERAGE(D10:D21)</f>
        <v>2.5</v>
      </c>
      <c r="E23" s="56">
        <f t="shared" si="1"/>
        <v>2.0833333333333335</v>
      </c>
      <c r="F23" s="56">
        <f t="shared" si="1"/>
        <v>1.8333333333333333</v>
      </c>
      <c r="G23" s="56">
        <f t="shared" si="1"/>
        <v>2.5</v>
      </c>
      <c r="H23" s="56">
        <f t="shared" si="1"/>
        <v>1.5833333333333333</v>
      </c>
      <c r="I23" s="56">
        <f t="shared" si="1"/>
        <v>2.1666666666666665</v>
      </c>
      <c r="J23" s="56">
        <f t="shared" si="1"/>
        <v>3.6666666666666665</v>
      </c>
      <c r="K23" s="56">
        <f t="shared" si="1"/>
        <v>1.3333333333333333</v>
      </c>
    </row>
    <row r="29" spans="1:17">
      <c r="C29" s="57"/>
    </row>
    <row r="30" spans="1:17">
      <c r="C30" s="57"/>
    </row>
    <row r="31" spans="1:17">
      <c r="C31" s="57"/>
    </row>
    <row r="32" spans="1:17">
      <c r="C32" s="57"/>
    </row>
    <row r="33" spans="3:3">
      <c r="C33" s="57"/>
    </row>
    <row r="34" spans="3:3">
      <c r="C34" s="57"/>
    </row>
    <row r="35" spans="3:3">
      <c r="C35" s="57"/>
    </row>
    <row r="36" spans="3:3">
      <c r="C36" s="57"/>
    </row>
    <row r="37" spans="3:3">
      <c r="C37" s="57"/>
    </row>
  </sheetData>
  <mergeCells count="1"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2024-2029 Master Project List</vt:lpstr>
      <vt:lpstr>Pillsbury Bandstand Refurb</vt:lpstr>
      <vt:lpstr>Pennichuck Booster Pump</vt:lpstr>
      <vt:lpstr>DPWH14-02 Bridge Replacement </vt:lpstr>
      <vt:lpstr>Truck, 36GVW x Sterling</vt:lpstr>
      <vt:lpstr>Town Hall Rep Maint Prog</vt:lpstr>
      <vt:lpstr>Reconstruct Town Roads</vt:lpstr>
      <vt:lpstr>Library Restrooms</vt:lpstr>
      <vt:lpstr>Demo 127 Elm</vt:lpstr>
      <vt:lpstr>Muni Parking Lot</vt:lpstr>
      <vt:lpstr>Bales Renovation</vt:lpstr>
      <vt:lpstr>MHS CTE Add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Lincoln Daley</dc:creator>
  <cp:lastModifiedBy>Terrence Dolan</cp:lastModifiedBy>
  <dcterms:created xsi:type="dcterms:W3CDTF">2022-09-04T15:22:22Z</dcterms:created>
  <dcterms:modified xsi:type="dcterms:W3CDTF">2023-10-18T14:39:18Z</dcterms:modified>
</cp:coreProperties>
</file>